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iwifruitnz.sharepoint.com/General/COLLABORATIVE MARKETING/CM Process Review &amp; Guidelines 2024/"/>
    </mc:Choice>
  </mc:AlternateContent>
  <xr:revisionPtr revIDLastSave="16" documentId="13_ncr:1_{DA49D6E0-3F9E-446F-AA3B-E04A7F023DA6}" xr6:coauthVersionLast="47" xr6:coauthVersionMax="47" xr10:uidLastSave="{3D54BE53-55CF-4EFB-9FBF-F40853265D14}"/>
  <bookViews>
    <workbookView xWindow="28680" yWindow="-120" windowWidth="29040" windowHeight="15720" xr2:uid="{00000000-000D-0000-FFFF-FFFF00000000}"/>
  </bookViews>
  <sheets>
    <sheet name="Hayward" sheetId="1" r:id="rId1"/>
    <sheet name="Hayward Organic" sheetId="4" r:id="rId2"/>
    <sheet name="Gold" sheetId="3" r:id="rId3"/>
    <sheet name="Gold Organic" sheetId="2" r:id="rId4"/>
    <sheet name="Third Part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5" l="1"/>
  <c r="M44" i="5"/>
  <c r="M43" i="5"/>
  <c r="M42" i="5"/>
  <c r="M41" i="5"/>
  <c r="M40" i="5"/>
  <c r="M39" i="5"/>
  <c r="G39" i="5"/>
  <c r="M38" i="5"/>
  <c r="M37" i="5"/>
  <c r="H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G22" i="5"/>
  <c r="M21" i="5"/>
  <c r="F21" i="5"/>
  <c r="M20" i="5"/>
  <c r="M19" i="5"/>
  <c r="M18" i="5"/>
  <c r="E18" i="5"/>
  <c r="Q17" i="5"/>
  <c r="H36" i="5" s="1"/>
  <c r="P17" i="5"/>
  <c r="E7" i="5" s="1"/>
  <c r="M17" i="5"/>
  <c r="G17" i="5"/>
  <c r="M16" i="5"/>
  <c r="G16" i="5"/>
  <c r="M15" i="5"/>
  <c r="G15" i="5"/>
  <c r="M14" i="5"/>
  <c r="G14" i="5"/>
  <c r="G18" i="5" s="1"/>
  <c r="M13" i="5"/>
  <c r="M12" i="5"/>
  <c r="M11" i="5"/>
  <c r="M10" i="5"/>
  <c r="G10" i="5"/>
  <c r="F10" i="5"/>
  <c r="H10" i="5" s="1"/>
  <c r="M9" i="5"/>
  <c r="G9" i="5"/>
  <c r="M8" i="5"/>
  <c r="G8" i="5"/>
  <c r="M7" i="5"/>
  <c r="M6" i="5"/>
  <c r="F6" i="5"/>
  <c r="E6" i="5"/>
  <c r="F15" i="5" l="1"/>
  <c r="H15" i="5" s="1"/>
  <c r="H29" i="5"/>
  <c r="H39" i="5" s="1"/>
  <c r="E21" i="5"/>
  <c r="G21" i="5" s="1"/>
  <c r="F9" i="5"/>
  <c r="H9" i="5" s="1"/>
  <c r="F16" i="5"/>
  <c r="H16" i="5" s="1"/>
  <c r="F7" i="5"/>
  <c r="G7" i="5"/>
  <c r="G12" i="5" s="1"/>
  <c r="E12" i="5"/>
  <c r="E20" i="5" s="1"/>
  <c r="F20" i="5" s="1"/>
  <c r="H20" i="5" s="1"/>
  <c r="F8" i="5"/>
  <c r="H8" i="5" s="1"/>
  <c r="F14" i="5"/>
  <c r="F17" i="5"/>
  <c r="H17" i="5" s="1"/>
  <c r="F22" i="5"/>
  <c r="H22" i="5" s="1"/>
  <c r="H31" i="5"/>
  <c r="H33" i="5"/>
  <c r="H35" i="5"/>
  <c r="M45" i="5"/>
  <c r="L45" i="5" s="1"/>
  <c r="H7" i="5"/>
  <c r="H21" i="5"/>
  <c r="H30" i="5"/>
  <c r="H32" i="5"/>
  <c r="H34" i="5"/>
  <c r="G20" i="5" l="1"/>
  <c r="G23" i="5"/>
  <c r="G25" i="5" s="1"/>
  <c r="F12" i="5"/>
  <c r="H12" i="5"/>
  <c r="E23" i="5"/>
  <c r="F18" i="5"/>
  <c r="F23" i="5" s="1"/>
  <c r="H14" i="5"/>
  <c r="H18" i="5" s="1"/>
  <c r="G26" i="5"/>
  <c r="G27" i="5"/>
  <c r="G40" i="5" s="1"/>
  <c r="H23" i="5" l="1"/>
  <c r="H25" i="5" s="1"/>
  <c r="H26" i="5" s="1"/>
  <c r="H27" i="5" s="1"/>
  <c r="H40" i="5" s="1"/>
  <c r="K45" i="4" l="1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G22" i="4"/>
  <c r="M21" i="4"/>
  <c r="F21" i="4"/>
  <c r="H21" i="4" s="1"/>
  <c r="M20" i="4"/>
  <c r="M19" i="4"/>
  <c r="M18" i="4"/>
  <c r="E18" i="4"/>
  <c r="Q17" i="4"/>
  <c r="P17" i="4" s="1"/>
  <c r="E7" i="4" s="1"/>
  <c r="M17" i="4"/>
  <c r="G17" i="4"/>
  <c r="M16" i="4"/>
  <c r="G16" i="4"/>
  <c r="M15" i="4"/>
  <c r="G15" i="4"/>
  <c r="M14" i="4"/>
  <c r="G14" i="4"/>
  <c r="M13" i="4"/>
  <c r="M12" i="4"/>
  <c r="M11" i="4"/>
  <c r="M10" i="4"/>
  <c r="G10" i="4"/>
  <c r="M9" i="4"/>
  <c r="G9" i="4"/>
  <c r="F9" i="4"/>
  <c r="H9" i="4" s="1"/>
  <c r="M8" i="4"/>
  <c r="G8" i="4"/>
  <c r="M7" i="4"/>
  <c r="M6" i="4"/>
  <c r="F6" i="4"/>
  <c r="E6" i="4"/>
  <c r="K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G22" i="3"/>
  <c r="M21" i="3"/>
  <c r="F21" i="3"/>
  <c r="H21" i="3" s="1"/>
  <c r="M20" i="3"/>
  <c r="M19" i="3"/>
  <c r="M18" i="3"/>
  <c r="E18" i="3"/>
  <c r="Q17" i="3"/>
  <c r="P17" i="3" s="1"/>
  <c r="E7" i="3" s="1"/>
  <c r="M17" i="3"/>
  <c r="G17" i="3"/>
  <c r="M16" i="3"/>
  <c r="G16" i="3"/>
  <c r="M15" i="3"/>
  <c r="G15" i="3"/>
  <c r="M14" i="3"/>
  <c r="G14" i="3"/>
  <c r="M13" i="3"/>
  <c r="M12" i="3"/>
  <c r="M11" i="3"/>
  <c r="M10" i="3"/>
  <c r="G10" i="3"/>
  <c r="M9" i="3"/>
  <c r="G9" i="3"/>
  <c r="M8" i="3"/>
  <c r="G8" i="3"/>
  <c r="M7" i="3"/>
  <c r="M6" i="3"/>
  <c r="F6" i="3"/>
  <c r="E6" i="3"/>
  <c r="K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G22" i="2"/>
  <c r="M21" i="2"/>
  <c r="F21" i="2"/>
  <c r="H21" i="2" s="1"/>
  <c r="M20" i="2"/>
  <c r="M19" i="2"/>
  <c r="M18" i="2"/>
  <c r="E18" i="2"/>
  <c r="Q17" i="2"/>
  <c r="P17" i="2" s="1"/>
  <c r="E7" i="2" s="1"/>
  <c r="M17" i="2"/>
  <c r="G17" i="2"/>
  <c r="M16" i="2"/>
  <c r="G16" i="2"/>
  <c r="M15" i="2"/>
  <c r="G15" i="2"/>
  <c r="M14" i="2"/>
  <c r="G14" i="2"/>
  <c r="M13" i="2"/>
  <c r="M12" i="2"/>
  <c r="M11" i="2"/>
  <c r="M10" i="2"/>
  <c r="G10" i="2"/>
  <c r="M9" i="2"/>
  <c r="G9" i="2"/>
  <c r="M8" i="2"/>
  <c r="G8" i="2"/>
  <c r="M7" i="2"/>
  <c r="M6" i="2"/>
  <c r="F6" i="2"/>
  <c r="E6" i="2"/>
  <c r="F10" i="2" l="1"/>
  <c r="H10" i="2" s="1"/>
  <c r="F9" i="3"/>
  <c r="H9" i="3" s="1"/>
  <c r="G18" i="2"/>
  <c r="G18" i="4"/>
  <c r="F8" i="4"/>
  <c r="H8" i="4" s="1"/>
  <c r="F9" i="2"/>
  <c r="H9" i="2" s="1"/>
  <c r="F8" i="2"/>
  <c r="H8" i="2" s="1"/>
  <c r="F8" i="3"/>
  <c r="H8" i="3" s="1"/>
  <c r="G18" i="3"/>
  <c r="F10" i="4"/>
  <c r="H10" i="4" s="1"/>
  <c r="F22" i="2"/>
  <c r="H22" i="2" s="1"/>
  <c r="F10" i="3"/>
  <c r="H10" i="3" s="1"/>
  <c r="M45" i="4"/>
  <c r="L45" i="4" s="1"/>
  <c r="M45" i="2"/>
  <c r="L45" i="2" s="1"/>
  <c r="M45" i="3"/>
  <c r="L45" i="3" s="1"/>
  <c r="E12" i="4"/>
  <c r="G7" i="4"/>
  <c r="G12" i="4" s="1"/>
  <c r="F7" i="4"/>
  <c r="F22" i="4"/>
  <c r="H22" i="4" s="1"/>
  <c r="E21" i="4"/>
  <c r="G21" i="4" s="1"/>
  <c r="B6" i="4"/>
  <c r="F14" i="4"/>
  <c r="F15" i="4"/>
  <c r="H15" i="4" s="1"/>
  <c r="F16" i="4"/>
  <c r="H16" i="4" s="1"/>
  <c r="F17" i="4"/>
  <c r="H17" i="4" s="1"/>
  <c r="E12" i="3"/>
  <c r="F7" i="3"/>
  <c r="G7" i="3"/>
  <c r="G12" i="3" s="1"/>
  <c r="F22" i="3"/>
  <c r="H22" i="3" s="1"/>
  <c r="E21" i="3"/>
  <c r="G21" i="3" s="1"/>
  <c r="B6" i="3"/>
  <c r="F14" i="3"/>
  <c r="F15" i="3"/>
  <c r="H15" i="3" s="1"/>
  <c r="F16" i="3"/>
  <c r="H16" i="3" s="1"/>
  <c r="F17" i="3"/>
  <c r="H17" i="3" s="1"/>
  <c r="E12" i="2"/>
  <c r="F7" i="2"/>
  <c r="G7" i="2"/>
  <c r="G12" i="2" s="1"/>
  <c r="E21" i="2"/>
  <c r="G21" i="2" s="1"/>
  <c r="B6" i="2"/>
  <c r="F14" i="2"/>
  <c r="F15" i="2"/>
  <c r="H15" i="2" s="1"/>
  <c r="F16" i="2"/>
  <c r="H16" i="2" s="1"/>
  <c r="F17" i="2"/>
  <c r="H17" i="2" s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G22" i="1"/>
  <c r="M21" i="1"/>
  <c r="F21" i="1"/>
  <c r="H21" i="1" s="1"/>
  <c r="M20" i="1"/>
  <c r="M19" i="1"/>
  <c r="M18" i="1"/>
  <c r="M17" i="1"/>
  <c r="M16" i="1"/>
  <c r="M15" i="1"/>
  <c r="G15" i="1"/>
  <c r="M14" i="1"/>
  <c r="M13" i="1"/>
  <c r="M12" i="1"/>
  <c r="M11" i="1"/>
  <c r="M10" i="1"/>
  <c r="M9" i="1"/>
  <c r="G9" i="1"/>
  <c r="M8" i="1"/>
  <c r="G8" i="1"/>
  <c r="M7" i="1"/>
  <c r="M6" i="1"/>
  <c r="F6" i="1"/>
  <c r="E6" i="1"/>
  <c r="F18" i="4" l="1"/>
  <c r="H14" i="4"/>
  <c r="H18" i="4" s="1"/>
  <c r="F12" i="4"/>
  <c r="H7" i="4"/>
  <c r="H12" i="4" s="1"/>
  <c r="E20" i="4"/>
  <c r="E23" i="4"/>
  <c r="F18" i="3"/>
  <c r="H14" i="3"/>
  <c r="H18" i="3" s="1"/>
  <c r="F12" i="3"/>
  <c r="H7" i="3"/>
  <c r="H12" i="3" s="1"/>
  <c r="E20" i="3"/>
  <c r="E23" i="3" s="1"/>
  <c r="F18" i="2"/>
  <c r="H14" i="2"/>
  <c r="H18" i="2" s="1"/>
  <c r="F12" i="2"/>
  <c r="H7" i="2"/>
  <c r="H12" i="2" s="1"/>
  <c r="E20" i="2"/>
  <c r="Q17" i="1"/>
  <c r="K45" i="1"/>
  <c r="M45" i="1"/>
  <c r="F20" i="4" l="1"/>
  <c r="H20" i="4" s="1"/>
  <c r="H23" i="4" s="1"/>
  <c r="H25" i="4" s="1"/>
  <c r="G20" i="4"/>
  <c r="G23" i="4" s="1"/>
  <c r="G25" i="4" s="1"/>
  <c r="G20" i="3"/>
  <c r="G23" i="3" s="1"/>
  <c r="G25" i="3" s="1"/>
  <c r="F20" i="3"/>
  <c r="H20" i="3" s="1"/>
  <c r="H23" i="3" s="1"/>
  <c r="H25" i="3" s="1"/>
  <c r="F20" i="2"/>
  <c r="H20" i="2" s="1"/>
  <c r="H23" i="2" s="1"/>
  <c r="H25" i="2" s="1"/>
  <c r="G20" i="2"/>
  <c r="G23" i="2" s="1"/>
  <c r="G25" i="2" s="1"/>
  <c r="E23" i="2"/>
  <c r="E21" i="1"/>
  <c r="G21" i="1" s="1"/>
  <c r="P17" i="1"/>
  <c r="E7" i="1" s="1"/>
  <c r="F15" i="1"/>
  <c r="H15" i="1" s="1"/>
  <c r="F22" i="1"/>
  <c r="H22" i="1" s="1"/>
  <c r="F9" i="1"/>
  <c r="H9" i="1" s="1"/>
  <c r="F8" i="1"/>
  <c r="H8" i="1" s="1"/>
  <c r="B6" i="1"/>
  <c r="L45" i="1"/>
  <c r="H26" i="4" l="1"/>
  <c r="H27" i="4"/>
  <c r="G26" i="4"/>
  <c r="G27" i="4" s="1"/>
  <c r="F23" i="4"/>
  <c r="H26" i="3"/>
  <c r="H27" i="3" s="1"/>
  <c r="G26" i="3"/>
  <c r="G27" i="3" s="1"/>
  <c r="F23" i="3"/>
  <c r="H26" i="2"/>
  <c r="H27" i="2" s="1"/>
  <c r="F23" i="2"/>
  <c r="G26" i="2"/>
  <c r="G27" i="2" s="1"/>
  <c r="G17" i="1"/>
  <c r="F17" i="1"/>
  <c r="H17" i="1" s="1"/>
  <c r="G10" i="1"/>
  <c r="F10" i="1"/>
  <c r="H10" i="1" s="1"/>
  <c r="F16" i="1"/>
  <c r="H16" i="1" s="1"/>
  <c r="G16" i="1"/>
  <c r="G14" i="1"/>
  <c r="F14" i="1"/>
  <c r="E18" i="1"/>
  <c r="E12" i="1"/>
  <c r="G7" i="1"/>
  <c r="F7" i="1"/>
  <c r="G12" i="1" l="1"/>
  <c r="E20" i="1"/>
  <c r="H7" i="1"/>
  <c r="H12" i="1" s="1"/>
  <c r="F12" i="1"/>
  <c r="F18" i="1"/>
  <c r="H14" i="1"/>
  <c r="H18" i="1" s="1"/>
  <c r="G18" i="1"/>
  <c r="G20" i="1" l="1"/>
  <c r="G23" i="1" s="1"/>
  <c r="G25" i="1" s="1"/>
  <c r="F20" i="1"/>
  <c r="H20" i="1" s="1"/>
  <c r="H23" i="1" s="1"/>
  <c r="H25" i="1" s="1"/>
  <c r="E23" i="1"/>
  <c r="F23" i="1" l="1"/>
  <c r="G26" i="1"/>
  <c r="G27" i="1" s="1"/>
  <c r="H26" i="1"/>
  <c r="H27" i="1" s="1"/>
</calcChain>
</file>

<file path=xl/sharedStrings.xml><?xml version="1.0" encoding="utf-8"?>
<sst xmlns="http://schemas.openxmlformats.org/spreadsheetml/2006/main" count="244" uniqueCount="61">
  <si>
    <t>Fruit Return Proposal</t>
  </si>
  <si>
    <t>Applicant:</t>
  </si>
  <si>
    <t>FINANCIAL RETURNS &amp; COSTS:</t>
  </si>
  <si>
    <t>SALES &amp; SHIPPING PLAN :</t>
  </si>
  <si>
    <t>SIZE BREAKDOWN:</t>
  </si>
  <si>
    <t>Variety:</t>
  </si>
  <si>
    <t>HW1CK</t>
  </si>
  <si>
    <t>(per Tray equivalent)</t>
  </si>
  <si>
    <t>(Market Currency)</t>
  </si>
  <si>
    <t>ISO Week</t>
  </si>
  <si>
    <t>Volume / week</t>
  </si>
  <si>
    <t>Price / TE (wtg Avg)</t>
  </si>
  <si>
    <t xml:space="preserve">Weekly sales value </t>
  </si>
  <si>
    <t>Size</t>
  </si>
  <si>
    <t>Price(Net Sale)</t>
  </si>
  <si>
    <t>Volume</t>
  </si>
  <si>
    <t>TE Total Volume:</t>
  </si>
  <si>
    <t>NZD</t>
  </si>
  <si>
    <t>NZD per TE</t>
  </si>
  <si>
    <t>Market:</t>
  </si>
  <si>
    <t>SALES</t>
  </si>
  <si>
    <t>Currency:</t>
  </si>
  <si>
    <t>EUR</t>
  </si>
  <si>
    <t>Rebates / discounts</t>
  </si>
  <si>
    <t>Exchange Rate:</t>
  </si>
  <si>
    <t>Quality Claims - Rots</t>
  </si>
  <si>
    <t>CM Commission</t>
  </si>
  <si>
    <t>Quality Claims - Softs &amp; others</t>
  </si>
  <si>
    <t>Promotion in USD/ TE</t>
  </si>
  <si>
    <t>Net Sales (market currency)</t>
  </si>
  <si>
    <t>Freight (Ocean)</t>
  </si>
  <si>
    <t>Vessel Discharge</t>
  </si>
  <si>
    <t>Duty &amp; Customs</t>
  </si>
  <si>
    <t>Other Direct Costs</t>
  </si>
  <si>
    <t>Total</t>
  </si>
  <si>
    <t>TOTAL DIRECT COSTS</t>
  </si>
  <si>
    <t>less other market based costs</t>
  </si>
  <si>
    <t>Agents Commission</t>
  </si>
  <si>
    <t>Promotion</t>
  </si>
  <si>
    <t>Total other market based costs</t>
  </si>
  <si>
    <t>MARKET RETURN (FOB)</t>
  </si>
  <si>
    <t>FOB RETURN (NZD)</t>
  </si>
  <si>
    <t>CM Market Contribution</t>
  </si>
  <si>
    <t>Adj</t>
  </si>
  <si>
    <t>TOTALS</t>
  </si>
  <si>
    <t>Promotion in LC / TE</t>
  </si>
  <si>
    <t>On shore Direct Costs</t>
  </si>
  <si>
    <t>Time costs</t>
  </si>
  <si>
    <t>Onshore fruit loss</t>
  </si>
  <si>
    <t>Base packing and packagin</t>
  </si>
  <si>
    <t>Coolstorage</t>
  </si>
  <si>
    <t>Logistics to wharf</t>
  </si>
  <si>
    <t>Logistics to packhouse</t>
  </si>
  <si>
    <t>Administration</t>
  </si>
  <si>
    <t>Other PVR costs/investment amortisation</t>
  </si>
  <si>
    <t>Subtotal of above</t>
  </si>
  <si>
    <t>OGR</t>
  </si>
  <si>
    <t>GA1CK</t>
  </si>
  <si>
    <t>GA2OB</t>
  </si>
  <si>
    <t>HW1OB</t>
  </si>
  <si>
    <t>Collaborative Marketing Proposal for 2025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</si>
</sst>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-&quot;$&quot;* #,##0_-;\-&quot;$&quot;* #,##0_-;_-&quot;$&quot;* &quot;-&quot;??_-;_-@_-"/>
    <numFmt numFmtId="167" formatCode="_(* #,##0.00_);_(* \(#,##0.00\);_(* &quot;-&quot;??_);_(@_)"/>
    <numFmt numFmtId="168" formatCode="_(* #,##0_);_(* \(#,##0\);_(* &quot;-&quot;??_);_(@_)"/>
    <numFmt numFmtId="169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 applyProtection="1">
      <protection locked="0"/>
    </xf>
    <xf numFmtId="3" fontId="0" fillId="2" borderId="0" xfId="0" applyNumberFormat="1" applyFill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5" xfId="2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2" fontId="2" fillId="0" borderId="19" xfId="0" applyNumberFormat="1" applyFont="1" applyBorder="1" applyAlignment="1">
      <alignment horizontal="right"/>
    </xf>
    <xf numFmtId="4" fontId="2" fillId="0" borderId="18" xfId="0" applyNumberFormat="1" applyFont="1" applyBorder="1"/>
    <xf numFmtId="2" fontId="2" fillId="0" borderId="16" xfId="0" applyNumberFormat="1" applyFont="1" applyBorder="1" applyAlignment="1">
      <alignment horizontal="right"/>
    </xf>
    <xf numFmtId="4" fontId="0" fillId="2" borderId="15" xfId="0" applyNumberFormat="1" applyFill="1" applyBorder="1" applyProtection="1">
      <protection locked="0"/>
    </xf>
    <xf numFmtId="2" fontId="0" fillId="0" borderId="19" xfId="0" applyNumberFormat="1" applyBorder="1" applyAlignment="1">
      <alignment horizontal="right"/>
    </xf>
    <xf numFmtId="4" fontId="0" fillId="0" borderId="15" xfId="0" applyNumberFormat="1" applyBorder="1"/>
    <xf numFmtId="2" fontId="0" fillId="0" borderId="16" xfId="0" applyNumberFormat="1" applyBorder="1" applyAlignment="1">
      <alignment horizontal="right"/>
    </xf>
    <xf numFmtId="9" fontId="0" fillId="2" borderId="0" xfId="3" applyFont="1" applyFill="1" applyAlignment="1" applyProtection="1">
      <alignment horizontal="center"/>
      <protection locked="0"/>
    </xf>
    <xf numFmtId="165" fontId="0" fillId="2" borderId="0" xfId="2" applyFont="1" applyFill="1" applyAlignment="1" applyProtection="1">
      <alignment horizontal="center"/>
      <protection locked="0"/>
    </xf>
    <xf numFmtId="4" fontId="2" fillId="0" borderId="15" xfId="0" applyNumberFormat="1" applyFont="1" applyBorder="1"/>
    <xf numFmtId="0" fontId="10" fillId="0" borderId="0" xfId="0" applyFont="1"/>
    <xf numFmtId="4" fontId="11" fillId="0" borderId="15" xfId="0" applyNumberFormat="1" applyFont="1" applyBorder="1"/>
    <xf numFmtId="0" fontId="0" fillId="0" borderId="17" xfId="0" applyBorder="1"/>
    <xf numFmtId="4" fontId="2" fillId="0" borderId="0" xfId="0" applyNumberFormat="1" applyFont="1"/>
    <xf numFmtId="2" fontId="2" fillId="0" borderId="17" xfId="0" applyNumberFormat="1" applyFont="1" applyBorder="1" applyAlignment="1">
      <alignment horizontal="right"/>
    </xf>
    <xf numFmtId="4" fontId="0" fillId="0" borderId="0" xfId="0" applyNumberFormat="1"/>
    <xf numFmtId="2" fontId="0" fillId="0" borderId="17" xfId="0" applyNumberFormat="1" applyBorder="1"/>
    <xf numFmtId="0" fontId="9" fillId="3" borderId="21" xfId="0" applyFont="1" applyFill="1" applyBorder="1"/>
    <xf numFmtId="165" fontId="9" fillId="3" borderId="21" xfId="2" applyFont="1" applyFill="1" applyBorder="1" applyProtection="1"/>
    <xf numFmtId="165" fontId="9" fillId="3" borderId="22" xfId="2" applyFont="1" applyFill="1" applyBorder="1" applyProtection="1"/>
    <xf numFmtId="0" fontId="0" fillId="2" borderId="4" xfId="0" applyFill="1" applyBorder="1" applyAlignment="1" applyProtection="1">
      <alignment horizontal="center"/>
      <protection locked="0"/>
    </xf>
    <xf numFmtId="164" fontId="0" fillId="0" borderId="0" xfId="0" applyNumberFormat="1"/>
    <xf numFmtId="168" fontId="0" fillId="0" borderId="0" xfId="0" applyNumberFormat="1"/>
    <xf numFmtId="2" fontId="0" fillId="2" borderId="0" xfId="0" applyNumberFormat="1" applyFill="1" applyProtection="1">
      <protection locked="0"/>
    </xf>
    <xf numFmtId="164" fontId="0" fillId="2" borderId="15" xfId="0" applyNumberFormat="1" applyFill="1" applyBorder="1" applyProtection="1">
      <protection locked="0"/>
    </xf>
    <xf numFmtId="168" fontId="1" fillId="2" borderId="17" xfId="1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6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6" fontId="0" fillId="0" borderId="16" xfId="2" applyNumberFormat="1" applyFont="1" applyBorder="1" applyProtection="1"/>
    <xf numFmtId="0" fontId="0" fillId="0" borderId="4" xfId="0" applyBorder="1" applyAlignment="1">
      <alignment horizontal="center"/>
    </xf>
    <xf numFmtId="0" fontId="0" fillId="0" borderId="4" xfId="0" applyBorder="1"/>
    <xf numFmtId="0" fontId="9" fillId="0" borderId="20" xfId="0" applyFont="1" applyBorder="1" applyAlignment="1">
      <alignment horizontal="center"/>
    </xf>
    <xf numFmtId="165" fontId="9" fillId="4" borderId="21" xfId="2" applyFont="1" applyFill="1" applyBorder="1" applyProtection="1"/>
    <xf numFmtId="168" fontId="9" fillId="0" borderId="22" xfId="1" applyNumberFormat="1" applyFont="1" applyBorder="1" applyProtection="1"/>
    <xf numFmtId="167" fontId="0" fillId="0" borderId="0" xfId="0" applyNumberFormat="1"/>
    <xf numFmtId="0" fontId="11" fillId="0" borderId="4" xfId="0" applyFont="1" applyBorder="1"/>
    <xf numFmtId="0" fontId="9" fillId="3" borderId="20" xfId="0" applyFont="1" applyFill="1" applyBorder="1"/>
    <xf numFmtId="0" fontId="0" fillId="0" borderId="0" xfId="0" quotePrefix="1"/>
    <xf numFmtId="164" fontId="9" fillId="0" borderId="21" xfId="0" applyNumberFormat="1" applyFont="1" applyBorder="1"/>
    <xf numFmtId="165" fontId="9" fillId="5" borderId="21" xfId="2" applyFont="1" applyFill="1" applyBorder="1" applyProtection="1"/>
    <xf numFmtId="169" fontId="9" fillId="0" borderId="22" xfId="0" applyNumberFormat="1" applyFont="1" applyBorder="1"/>
    <xf numFmtId="2" fontId="6" fillId="0" borderId="17" xfId="0" applyNumberFormat="1" applyFont="1" applyBorder="1"/>
    <xf numFmtId="4" fontId="0" fillId="0" borderId="15" xfId="0" applyNumberFormat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showGridLines="0" tabSelected="1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 t="s">
        <v>6</v>
      </c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>
        <f>Q17</f>
        <v>0</v>
      </c>
      <c r="D6" s="45"/>
      <c r="E6" s="46" t="str">
        <f>B8</f>
        <v>EUR</v>
      </c>
      <c r="F6" s="47" t="str">
        <f>B8&amp;" per TE"</f>
        <v>EUR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 t="s">
        <v>22</v>
      </c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>
        <v>0</v>
      </c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28</v>
      </c>
      <c r="B11" s="16">
        <v>0</v>
      </c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1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2"/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8"/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8"/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8"/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8"/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x14ac:dyDescent="0.25"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9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wugpiU3j7HbBESP2srUx7N5I0CSRosjdswgeoBjfWiGHfTRg8nkvu+JaNH4VtavyNS+r5ALqmSx1qGl8Wv4nww==" saltValue="Imq7kf6F2Izb/i+XnIY4jQ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1FDA-6173-443E-8161-0E0EFC45ED9F}">
  <sheetPr>
    <pageSetUpPr fitToPage="1"/>
  </sheetPr>
  <dimension ref="A1:Q46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 t="s">
        <v>59</v>
      </c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>
        <f>Q17</f>
        <v>0</v>
      </c>
      <c r="D6" s="45"/>
      <c r="E6" s="46" t="str">
        <f>B8</f>
        <v>EUR</v>
      </c>
      <c r="F6" s="47" t="str">
        <f>B8&amp;" per TE"</f>
        <v>EUR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 t="s">
        <v>22</v>
      </c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>
        <v>0</v>
      </c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28</v>
      </c>
      <c r="B11" s="16">
        <v>0</v>
      </c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1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2"/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8"/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8"/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8"/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8"/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x14ac:dyDescent="0.25"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9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qJMqaJBM1d/Sb3re4jg3hluyGXZFwrI/wOX7PviG3lOxNnvTMgMTAdh39Q6wRNiph9QF6SxvX42p7QzmZs7/LA==" saltValue="fa3jVdaUwA6YZ3rveIH1FQ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2CC1-52D4-4C3F-B340-A0B27675AABB}">
  <sheetPr>
    <pageSetUpPr fitToPage="1"/>
  </sheetPr>
  <dimension ref="A1:Q46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 t="s">
        <v>57</v>
      </c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>
        <f>Q17</f>
        <v>0</v>
      </c>
      <c r="D6" s="45"/>
      <c r="E6" s="46" t="str">
        <f>B8</f>
        <v>EUR</v>
      </c>
      <c r="F6" s="47" t="str">
        <f>B8&amp;" per TE"</f>
        <v>EUR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 t="s">
        <v>22</v>
      </c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>
        <v>0</v>
      </c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28</v>
      </c>
      <c r="B11" s="16">
        <v>0</v>
      </c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1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2"/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8"/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8"/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8"/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8"/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x14ac:dyDescent="0.25"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9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kTeJX5eSjB/2Ys/N7COqABNfIs7DTtTO1JyPYmKo9FPSCrnkkulkjd7Cu+zobf/BGeWSXvmF40ibk/XHTjIeIg==" saltValue="8XjHxtS/lxSv6XH6BCWUsg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5F26-8745-4BEB-BF2F-DF2C526152A4}">
  <sheetPr>
    <pageSetUpPr fitToPage="1"/>
  </sheetPr>
  <dimension ref="A1:Q46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 t="s">
        <v>58</v>
      </c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>
        <f>Q17</f>
        <v>0</v>
      </c>
      <c r="D6" s="45"/>
      <c r="E6" s="46" t="str">
        <f>B8</f>
        <v>EUR</v>
      </c>
      <c r="F6" s="47" t="str">
        <f>B8&amp;" per TE"</f>
        <v>EUR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 t="s">
        <v>22</v>
      </c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>
        <v>0</v>
      </c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28</v>
      </c>
      <c r="B11" s="16">
        <v>0</v>
      </c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1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2"/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8"/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8"/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8"/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8"/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x14ac:dyDescent="0.25"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9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dVzhF8YGJPHedsGbZ9/kuMyD7zuLoYDEBp81E1uSTE7tr1r+Aopcyt/PfcXCcM8IQwhHg0oFKxcS31CMoUALKw==" saltValue="iJ/g76cNBdM26g5NB0Tt2Q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61E1-27D5-4652-8FBD-1E3E536A5CF7}">
  <sheetPr>
    <pageSetUpPr fitToPage="1"/>
  </sheetPr>
  <dimension ref="A1:Q46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/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/>
      <c r="D6" s="45"/>
      <c r="E6" s="46">
        <f>B8</f>
        <v>0</v>
      </c>
      <c r="F6" s="47" t="str">
        <f>B8&amp;" per TE"</f>
        <v xml:space="preserve">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/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/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45</v>
      </c>
      <c r="B11" s="16"/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6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D28" s="51"/>
      <c r="H28" s="24"/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D29" s="51" t="s">
        <v>46</v>
      </c>
      <c r="G29" s="31"/>
      <c r="H29" s="20" t="e">
        <f>G29/$Q$17</f>
        <v>#DIV/0!</v>
      </c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D30" s="51" t="s">
        <v>47</v>
      </c>
      <c r="G30" s="31"/>
      <c r="H30" s="20" t="e">
        <f t="shared" ref="H30:H37" si="9">G30/$Q$17</f>
        <v>#DIV/0!</v>
      </c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D31" s="51" t="s">
        <v>48</v>
      </c>
      <c r="G31" s="31"/>
      <c r="H31" s="20" t="e">
        <f t="shared" si="9"/>
        <v>#DIV/0!</v>
      </c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D32" s="51" t="s">
        <v>49</v>
      </c>
      <c r="G32" s="31"/>
      <c r="H32" s="20" t="e">
        <f t="shared" si="9"/>
        <v>#DIV/0!</v>
      </c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51" t="s">
        <v>50</v>
      </c>
      <c r="G33" s="31"/>
      <c r="H33" s="20" t="e">
        <f t="shared" si="9"/>
        <v>#DIV/0!</v>
      </c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1" t="s">
        <v>51</v>
      </c>
      <c r="G34" s="31"/>
      <c r="H34" s="20" t="e">
        <f t="shared" si="9"/>
        <v>#DIV/0!</v>
      </c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1" t="s">
        <v>52</v>
      </c>
      <c r="G35" s="31"/>
      <c r="H35" s="20" t="e">
        <f t="shared" si="9"/>
        <v>#DIV/0!</v>
      </c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1" t="s">
        <v>53</v>
      </c>
      <c r="G36" s="31"/>
      <c r="H36" s="20" t="e">
        <f t="shared" si="9"/>
        <v>#DIV/0!</v>
      </c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1" t="s">
        <v>54</v>
      </c>
      <c r="G37" s="31"/>
      <c r="H37" s="20" t="e">
        <f t="shared" si="9"/>
        <v>#DIV/0!</v>
      </c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D38" s="36"/>
      <c r="H38" s="62"/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D39" s="36" t="s">
        <v>55</v>
      </c>
      <c r="G39">
        <f>SUM(G29:G38)</f>
        <v>0</v>
      </c>
      <c r="H39" s="62" t="e">
        <f>SUM(H29:H38)</f>
        <v>#DIV/0!</v>
      </c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ht="19.5" thickBot="1" x14ac:dyDescent="0.35">
      <c r="D40" s="57" t="s">
        <v>56</v>
      </c>
      <c r="E40" s="25"/>
      <c r="F40" s="25"/>
      <c r="G40" s="25" t="e">
        <f>G27-G39</f>
        <v>#DIV/0!</v>
      </c>
      <c r="H40" s="27" t="e">
        <f>H27-H39</f>
        <v>#DIV/0!</v>
      </c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10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LQlKHxdG+wK88ocvdMFjc1MyKHVSZlss0nosYJffop3mvWnDpICp2SVwiZLraxWs8Ts+1H2A7QmKvjQkTxHiFA==" saltValue="XCl9SfZunKtPmAlMmUZxWQ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900546C7A9440A99C35991A04031D" ma:contentTypeVersion="18" ma:contentTypeDescription="Create a new document." ma:contentTypeScope="" ma:versionID="d4b7d38afdc114fbeceecd5cb2acb954">
  <xsd:schema xmlns:xsd="http://www.w3.org/2001/XMLSchema" xmlns:xs="http://www.w3.org/2001/XMLSchema" xmlns:p="http://schemas.microsoft.com/office/2006/metadata/properties" xmlns:ns2="d09a1811-1fe7-4dc6-87df-92c5828ecdc2" xmlns:ns3="28c47912-9d74-4358-869a-b902840698c7" targetNamespace="http://schemas.microsoft.com/office/2006/metadata/properties" ma:root="true" ma:fieldsID="ae9bb8e7b1c0a70b88378f8eb3fab384" ns2:_="" ns3:_="">
    <xsd:import namespace="d09a1811-1fe7-4dc6-87df-92c5828ecdc2"/>
    <xsd:import namespace="28c47912-9d74-4358-869a-b90284069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a1811-1fe7-4dc6-87df-92c5828ec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f020112-0a9e-43d4-aa06-6228d709f4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7912-9d74-4358-869a-b902840698c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fd9c61-a6c1-4a2e-8754-245acb80d9e2}" ma:internalName="TaxCatchAll" ma:showField="CatchAllData" ma:web="28c47912-9d74-4358-869a-b90284069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7BD6CD-02FB-492A-9E4B-C2B7C35BD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3F13E1-A5B2-4139-8440-4DBB1A5C8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a1811-1fe7-4dc6-87df-92c5828ecdc2"/>
    <ds:schemaRef ds:uri="28c47912-9d74-4358-869a-b9028406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Hayward</vt:lpstr>
      <vt:lpstr>Hayward Organic</vt:lpstr>
      <vt:lpstr>Gold</vt:lpstr>
      <vt:lpstr>Gold Organic</vt:lpstr>
      <vt:lpstr>Third Party</vt:lpstr>
    </vt:vector>
  </TitlesOfParts>
  <Company>Zespri International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Bell</dc:creator>
  <cp:lastModifiedBy>Amy Tewhetu</cp:lastModifiedBy>
  <dcterms:created xsi:type="dcterms:W3CDTF">2018-08-02T22:00:24Z</dcterms:created>
  <dcterms:modified xsi:type="dcterms:W3CDTF">2024-08-14T21:20:00Z</dcterms:modified>
</cp:coreProperties>
</file>