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iwifruitnz.sharepoint.com/General/COLLABORATIVE MARKETING/CM Process Review &amp; Guidelines 2026/"/>
    </mc:Choice>
  </mc:AlternateContent>
  <xr:revisionPtr revIDLastSave="7" documentId="8_{4AD3682A-D712-4098-A8BD-CA1F03E405F8}" xr6:coauthVersionLast="47" xr6:coauthVersionMax="47" xr10:uidLastSave="{09E24195-6FCB-42C5-84A4-B5BB34ED117C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84" i="1" l="1"/>
  <c r="K13" i="1" l="1"/>
  <c r="K65" i="1" l="1" a="1"/>
  <c r="K65" i="1" s="1"/>
  <c r="O63" i="1"/>
  <c r="M63" i="1"/>
  <c r="J63" i="1"/>
  <c r="I63" i="1"/>
  <c r="H63" i="1"/>
  <c r="G63" i="1"/>
  <c r="F63" i="1"/>
  <c r="E63" i="1"/>
  <c r="O58" i="1"/>
  <c r="O60" i="1" s="1"/>
  <c r="M58" i="1"/>
  <c r="M60" i="1" s="1"/>
  <c r="J58" i="1"/>
  <c r="J60" i="1" s="1"/>
  <c r="I58" i="1"/>
  <c r="I60" i="1" s="1"/>
  <c r="H58" i="1"/>
  <c r="H60" i="1" s="1"/>
  <c r="G58" i="1"/>
  <c r="G60" i="1" s="1"/>
  <c r="F58" i="1"/>
  <c r="F60" i="1" s="1"/>
  <c r="E58" i="1"/>
  <c r="E60" i="1" s="1"/>
  <c r="K54" i="1"/>
  <c r="K62" i="1" s="1" a="1"/>
  <c r="K62" i="1" s="1"/>
  <c r="P40" i="1"/>
  <c r="O40" i="1"/>
  <c r="N40" i="1"/>
  <c r="M40" i="1"/>
  <c r="L40" i="1"/>
  <c r="K40" i="1"/>
  <c r="J40" i="1"/>
  <c r="I40" i="1"/>
  <c r="H40" i="1"/>
  <c r="G40" i="1"/>
  <c r="F40" i="1"/>
  <c r="E40" i="1"/>
  <c r="P35" i="1"/>
  <c r="P37" i="1" s="1"/>
  <c r="O35" i="1"/>
  <c r="O37" i="1" s="1"/>
  <c r="N35" i="1"/>
  <c r="N37" i="1" s="1"/>
  <c r="M35" i="1"/>
  <c r="M37" i="1" s="1"/>
  <c r="L35" i="1"/>
  <c r="L37" i="1" s="1"/>
  <c r="K35" i="1"/>
  <c r="K37" i="1" s="1"/>
  <c r="J35" i="1"/>
  <c r="J37" i="1" s="1"/>
  <c r="I35" i="1"/>
  <c r="I37" i="1" s="1"/>
  <c r="H35" i="1"/>
  <c r="H37" i="1" s="1"/>
  <c r="G35" i="1"/>
  <c r="G37" i="1" s="1"/>
  <c r="F35" i="1"/>
  <c r="F37" i="1" s="1"/>
  <c r="E35" i="1"/>
  <c r="E37" i="1" s="1"/>
  <c r="Q31" i="1"/>
  <c r="Q38" i="1" s="1" a="1"/>
  <c r="Q38" i="1" s="1"/>
  <c r="P18" i="1"/>
  <c r="O18" i="1"/>
  <c r="N18" i="1"/>
  <c r="M18" i="1"/>
  <c r="L18" i="1"/>
  <c r="K18" i="1"/>
  <c r="Q18" i="1" s="1" a="1"/>
  <c r="Q18" i="1" s="1"/>
  <c r="J18" i="1"/>
  <c r="I18" i="1"/>
  <c r="H18" i="1"/>
  <c r="G18" i="1"/>
  <c r="F18" i="1"/>
  <c r="E18" i="1"/>
  <c r="Q16" i="1" a="1"/>
  <c r="Q16" i="1" s="1"/>
  <c r="P13" i="1"/>
  <c r="P15" i="1" s="1"/>
  <c r="O13" i="1"/>
  <c r="O15" i="1" s="1"/>
  <c r="N13" i="1"/>
  <c r="N15" i="1" s="1"/>
  <c r="M13" i="1"/>
  <c r="M15" i="1" s="1"/>
  <c r="L13" i="1"/>
  <c r="L15" i="1" s="1"/>
  <c r="K15" i="1"/>
  <c r="J13" i="1"/>
  <c r="J15" i="1" s="1"/>
  <c r="I13" i="1"/>
  <c r="I15" i="1" s="1"/>
  <c r="H13" i="1"/>
  <c r="H15" i="1" s="1"/>
  <c r="G13" i="1"/>
  <c r="G15" i="1" s="1"/>
  <c r="F13" i="1"/>
  <c r="F15" i="1" s="1"/>
  <c r="E13" i="1"/>
  <c r="E15" i="1" s="1"/>
  <c r="Q9" i="1"/>
  <c r="Q20" i="1" s="1" a="1"/>
  <c r="Q20" i="1" s="1"/>
  <c r="J66" i="1" l="1"/>
  <c r="J68" i="1" s="1"/>
  <c r="I64" i="1"/>
  <c r="Q39" i="1" a="1"/>
  <c r="Q39" i="1" s="1"/>
  <c r="Q40" i="1" a="1"/>
  <c r="Q40" i="1" s="1"/>
  <c r="Q46" i="1" a="1"/>
  <c r="Q46" i="1" s="1"/>
  <c r="Q36" i="1" a="1"/>
  <c r="Q36" i="1" s="1"/>
  <c r="H64" i="1"/>
  <c r="H21" i="1"/>
  <c r="H23" i="1" s="1"/>
  <c r="E43" i="1"/>
  <c r="E45" i="1" s="1"/>
  <c r="J19" i="1"/>
  <c r="N21" i="1"/>
  <c r="N23" i="1" s="1"/>
  <c r="I43" i="1"/>
  <c r="I45" i="1" s="1"/>
  <c r="P21" i="1"/>
  <c r="P23" i="1" s="1"/>
  <c r="P19" i="1"/>
  <c r="J43" i="1"/>
  <c r="J45" i="1" s="1"/>
  <c r="J41" i="1"/>
  <c r="I21" i="1"/>
  <c r="I23" i="1" s="1"/>
  <c r="I19" i="1"/>
  <c r="K41" i="1"/>
  <c r="K43" i="1"/>
  <c r="K45" i="1" s="1"/>
  <c r="L43" i="1"/>
  <c r="L45" i="1" s="1"/>
  <c r="L41" i="1"/>
  <c r="G19" i="1"/>
  <c r="G21" i="1"/>
  <c r="G23" i="1" s="1"/>
  <c r="O19" i="1"/>
  <c r="O21" i="1"/>
  <c r="O23" i="1" s="1"/>
  <c r="M43" i="1"/>
  <c r="M45" i="1" s="1"/>
  <c r="M41" i="1"/>
  <c r="H19" i="1"/>
  <c r="J21" i="1"/>
  <c r="J23" i="1" s="1"/>
  <c r="E41" i="1"/>
  <c r="S57" i="1" a="1"/>
  <c r="S57" i="1" s="1"/>
  <c r="F21" i="1"/>
  <c r="F23" i="1" s="1"/>
  <c r="S63" i="1" a="1"/>
  <c r="S63" i="1" s="1"/>
  <c r="K67" i="1" a="1"/>
  <c r="K67" i="1" s="1"/>
  <c r="K61" i="1" a="1"/>
  <c r="K61" i="1" s="1"/>
  <c r="K59" i="1" a="1"/>
  <c r="K59" i="1" s="1"/>
  <c r="K56" i="1" a="1"/>
  <c r="K56" i="1" s="1"/>
  <c r="K57" i="1" a="1"/>
  <c r="K57" i="1" s="1"/>
  <c r="K63" i="1" a="1"/>
  <c r="K63" i="1" s="1"/>
  <c r="K69" i="1" a="1"/>
  <c r="K69" i="1" s="1"/>
  <c r="Q42" i="1" a="1"/>
  <c r="Q42" i="1" s="1"/>
  <c r="Q33" i="1" a="1"/>
  <c r="Q33" i="1" s="1"/>
  <c r="Q34" i="1" a="1"/>
  <c r="Q34" i="1" s="1"/>
  <c r="Q44" i="1" a="1"/>
  <c r="Q44" i="1" s="1"/>
  <c r="Q17" i="1" a="1"/>
  <c r="Q17" i="1" s="1"/>
  <c r="Q11" i="1" a="1"/>
  <c r="Q11" i="1" s="1"/>
  <c r="Q12" i="1" a="1"/>
  <c r="Q12" i="1" s="1"/>
  <c r="Q24" i="1" a="1"/>
  <c r="Q24" i="1" s="1"/>
  <c r="Q14" i="1" a="1"/>
  <c r="Q14" i="1" s="1"/>
  <c r="Q22" i="1" a="1"/>
  <c r="Q22" i="1" s="1"/>
  <c r="M64" i="1"/>
  <c r="M66" i="1"/>
  <c r="M68" i="1" s="1"/>
  <c r="O43" i="1"/>
  <c r="O45" i="1" s="1"/>
  <c r="O41" i="1"/>
  <c r="H43" i="1"/>
  <c r="H45" i="1" s="1"/>
  <c r="H41" i="1"/>
  <c r="P43" i="1"/>
  <c r="P45" i="1" s="1"/>
  <c r="P41" i="1"/>
  <c r="O66" i="1"/>
  <c r="O68" i="1" s="1"/>
  <c r="O64" i="1"/>
  <c r="K21" i="1"/>
  <c r="K23" i="1" s="1"/>
  <c r="K19" i="1"/>
  <c r="E66" i="1"/>
  <c r="E68" i="1" s="1"/>
  <c r="E64" i="1"/>
  <c r="L21" i="1"/>
  <c r="L23" i="1" s="1"/>
  <c r="L19" i="1"/>
  <c r="F66" i="1"/>
  <c r="F68" i="1" s="1"/>
  <c r="K70" i="1" s="1" a="1"/>
  <c r="K70" i="1" s="1"/>
  <c r="F64" i="1"/>
  <c r="K64" i="1" s="1" a="1"/>
  <c r="K64" i="1" s="1"/>
  <c r="E21" i="1"/>
  <c r="E19" i="1"/>
  <c r="S60" i="1" a="1"/>
  <c r="S60" i="1" s="1"/>
  <c r="M21" i="1"/>
  <c r="M23" i="1" s="1"/>
  <c r="M19" i="1"/>
  <c r="F41" i="1"/>
  <c r="F43" i="1"/>
  <c r="F45" i="1" s="1"/>
  <c r="N43" i="1"/>
  <c r="N45" i="1" s="1"/>
  <c r="N41" i="1"/>
  <c r="G64" i="1"/>
  <c r="G66" i="1"/>
  <c r="G68" i="1" s="1"/>
  <c r="G43" i="1"/>
  <c r="G45" i="1" s="1"/>
  <c r="G41" i="1"/>
  <c r="J64" i="1"/>
  <c r="S56" i="1" a="1"/>
  <c r="S56" i="1" s="1"/>
  <c r="S58" i="1" a="1"/>
  <c r="S58" i="1" s="1"/>
  <c r="S62" i="1" a="1"/>
  <c r="S62" i="1" s="1"/>
  <c r="S67" i="1" a="1"/>
  <c r="S67" i="1" s="1"/>
  <c r="I66" i="1"/>
  <c r="I68" i="1" s="1"/>
  <c r="S59" i="1" a="1"/>
  <c r="S59" i="1" s="1"/>
  <c r="H66" i="1"/>
  <c r="H68" i="1" s="1"/>
  <c r="L54" i="1"/>
  <c r="F19" i="1"/>
  <c r="N19" i="1"/>
  <c r="I41" i="1"/>
  <c r="S61" i="1" a="1"/>
  <c r="S61" i="1" s="1"/>
  <c r="S65" i="1" a="1"/>
  <c r="S65" i="1" s="1"/>
  <c r="Q47" i="1" l="1" a="1"/>
  <c r="Q47" i="1" s="1"/>
  <c r="Q41" i="1" a="1"/>
  <c r="Q41" i="1" s="1"/>
  <c r="Q35" i="1"/>
  <c r="Q37" i="1" s="1"/>
  <c r="Q43" i="1" s="1"/>
  <c r="Q45" i="1" s="1"/>
  <c r="Q19" i="1" a="1"/>
  <c r="Q19" i="1" s="1"/>
  <c r="Q13" i="1"/>
  <c r="Q15" i="1" s="1"/>
  <c r="Q21" i="1" s="1"/>
  <c r="Q23" i="1" s="1"/>
  <c r="L61" i="1"/>
  <c r="K58" i="1"/>
  <c r="K60" i="1" s="1"/>
  <c r="K66" i="1" s="1"/>
  <c r="K68" i="1" s="1"/>
  <c r="K71" i="1" s="1"/>
  <c r="L63" i="1"/>
  <c r="L67" i="1"/>
  <c r="L65" i="1"/>
  <c r="S64" i="1" a="1"/>
  <c r="S64" i="1" s="1"/>
  <c r="N54" i="1"/>
  <c r="N65" i="1" a="1"/>
  <c r="L56" i="1"/>
  <c r="L62" i="1"/>
  <c r="S66" i="1" a="1"/>
  <c r="S66" i="1" s="1"/>
  <c r="E23" i="1"/>
  <c r="S68" i="1" s="1" a="1"/>
  <c r="S68" i="1" s="1"/>
  <c r="L69" i="1"/>
  <c r="L59" i="1"/>
  <c r="L57" i="1"/>
  <c r="Q48" i="1" l="1"/>
  <c r="L64" i="1"/>
  <c r="N67" i="1" a="1"/>
  <c r="N67" i="1" s="1"/>
  <c r="N59" i="1" a="1"/>
  <c r="N59" i="1" s="1"/>
  <c r="N69" i="1" a="1"/>
  <c r="N69" i="1" s="1"/>
  <c r="N62" i="1" a="1"/>
  <c r="N62" i="1" s="1"/>
  <c r="Q25" i="1" a="1"/>
  <c r="Q25" i="1" s="1"/>
  <c r="L70" i="1" s="1"/>
  <c r="N65" i="1"/>
  <c r="N57" i="1" a="1"/>
  <c r="N57" i="1" s="1"/>
  <c r="L58" i="1"/>
  <c r="L60" i="1" s="1"/>
  <c r="L66" i="1" s="1"/>
  <c r="L68" i="1" s="1"/>
  <c r="N68" i="1" s="1" a="1"/>
  <c r="P54" i="1"/>
  <c r="R54" i="1" s="1"/>
  <c r="N56" i="1" a="1"/>
  <c r="N56" i="1" s="1"/>
  <c r="N63" i="1" a="1"/>
  <c r="N63" i="1" s="1"/>
  <c r="N61" i="1" a="1"/>
  <c r="N61" i="1" s="1"/>
  <c r="P65" i="1" l="1" a="1"/>
  <c r="P69" i="1" a="1"/>
  <c r="P61" i="1" a="1"/>
  <c r="P63" i="1" a="1"/>
  <c r="N70" i="1" a="1"/>
  <c r="N70" i="1" s="1"/>
  <c r="P62" i="1" a="1"/>
  <c r="P62" i="1" s="1"/>
  <c r="R62" i="1" s="1"/>
  <c r="L71" i="1"/>
  <c r="Q26" i="1"/>
  <c r="P63" i="1"/>
  <c r="R63" i="1" s="1"/>
  <c r="P69" i="1"/>
  <c r="P61" i="1"/>
  <c r="R61" i="1" s="1"/>
  <c r="N58" i="1"/>
  <c r="N60" i="1" s="1"/>
  <c r="N64" i="1" s="1"/>
  <c r="N68" i="1"/>
  <c r="P65" i="1"/>
  <c r="R65" i="1" s="1"/>
  <c r="P60" i="1" a="1"/>
  <c r="P67" i="1" a="1"/>
  <c r="P67" i="1" s="1"/>
  <c r="R67" i="1" s="1"/>
  <c r="P57" i="1" a="1"/>
  <c r="P57" i="1" s="1"/>
  <c r="Q57" i="1" s="1" a="1"/>
  <c r="Q57" i="1" s="1"/>
  <c r="P56" i="1" a="1"/>
  <c r="P56" i="1" s="1"/>
  <c r="Q56" i="1" s="1" a="1"/>
  <c r="Q56" i="1" s="1"/>
  <c r="P59" i="1" a="1"/>
  <c r="P59" i="1" s="1"/>
  <c r="R59" i="1" s="1"/>
  <c r="N66" i="1" l="1"/>
  <c r="P60" i="1"/>
  <c r="P64" i="1" s="1"/>
  <c r="R64" i="1" s="1"/>
  <c r="N71" i="1"/>
  <c r="R57" i="1"/>
  <c r="Q58" i="1"/>
  <c r="P58" i="1"/>
  <c r="Q60" i="1" s="1"/>
  <c r="R56" i="1"/>
  <c r="R58" i="1" l="1"/>
  <c r="R60" i="1" s="1"/>
  <c r="R66" i="1" s="1"/>
  <c r="Q64" i="1" a="1"/>
  <c r="Q64" i="1" s="1"/>
  <c r="Q66" i="1"/>
  <c r="P66" i="1"/>
  <c r="P68" i="1" s="1"/>
  <c r="Q61" i="1"/>
  <c r="Q59" i="1"/>
  <c r="R68" i="1" l="1"/>
  <c r="Q68" i="1"/>
  <c r="Q70" i="1" s="1"/>
  <c r="Q67" i="1"/>
  <c r="S70" i="1" l="1"/>
</calcChain>
</file>

<file path=xl/sharedStrings.xml><?xml version="1.0" encoding="utf-8"?>
<sst xmlns="http://schemas.openxmlformats.org/spreadsheetml/2006/main" count="172" uniqueCount="85">
  <si>
    <t>Unless as otherwise indicated in column D, pease enter all figures as a rate per Te, in NZD</t>
  </si>
  <si>
    <t>Total</t>
  </si>
  <si>
    <t>Note:</t>
  </si>
  <si>
    <t>Bahrain</t>
  </si>
  <si>
    <t>Emirates</t>
  </si>
  <si>
    <t>France</t>
  </si>
  <si>
    <t>Germany</t>
  </si>
  <si>
    <t>Holland</t>
  </si>
  <si>
    <t>Kuwait</t>
  </si>
  <si>
    <t>UK</t>
  </si>
  <si>
    <t>EU/ME</t>
  </si>
  <si>
    <t>Exchange rate:</t>
  </si>
  <si>
    <t>Quantity trays sold</t>
  </si>
  <si>
    <t>Trays</t>
  </si>
  <si>
    <t>Gross Revenue</t>
  </si>
  <si>
    <t>Per Te</t>
  </si>
  <si>
    <t>Less Offshore Costs</t>
  </si>
  <si>
    <t>Average price - CIF</t>
  </si>
  <si>
    <t>Less Shipping Costs</t>
  </si>
  <si>
    <t>Return per tray FOB</t>
  </si>
  <si>
    <t>Less exporter onshore costs</t>
  </si>
  <si>
    <t>Less other marketing costs</t>
  </si>
  <si>
    <t>Less NZKBGI levy</t>
  </si>
  <si>
    <t>Amount payable to Supplier</t>
  </si>
  <si>
    <t>Less Freight to Auckland</t>
  </si>
  <si>
    <t>Net Return per tray</t>
  </si>
  <si>
    <t>Less Pack House Costs</t>
  </si>
  <si>
    <t>Return by Market per tray</t>
  </si>
  <si>
    <t>Return by Market per kg</t>
  </si>
  <si>
    <t>Per kg</t>
  </si>
  <si>
    <t>Check</t>
  </si>
  <si>
    <t>Asia</t>
  </si>
  <si>
    <t>China</t>
  </si>
  <si>
    <t>Hong Kong</t>
  </si>
  <si>
    <t>Indonesia</t>
  </si>
  <si>
    <t>Japan</t>
  </si>
  <si>
    <t>Korea</t>
  </si>
  <si>
    <t>Malaysia</t>
  </si>
  <si>
    <t>Philippines</t>
  </si>
  <si>
    <t>Singapore</t>
  </si>
  <si>
    <t>Taiwan</t>
  </si>
  <si>
    <t>Thailand</t>
  </si>
  <si>
    <t>$</t>
  </si>
  <si>
    <t>Canada</t>
  </si>
  <si>
    <t>USA</t>
  </si>
  <si>
    <t>NA</t>
  </si>
  <si>
    <t>Rest of World</t>
  </si>
  <si>
    <t>Australia</t>
  </si>
  <si>
    <t>Export</t>
  </si>
  <si>
    <t>NZ</t>
  </si>
  <si>
    <t>World</t>
  </si>
  <si>
    <t>Totals</t>
  </si>
  <si>
    <t>Notes:</t>
  </si>
  <si>
    <t>Enter exchange rate at average rate for the season. If pricing is in NZD, enter 1</t>
  </si>
  <si>
    <t>NZKBGI levy (calculated by spreadsheet)</t>
  </si>
  <si>
    <t>Per tray of 12 X 125 gram packets</t>
  </si>
  <si>
    <t>Rebates, discounts, quality claims, offshore fumigation</t>
  </si>
  <si>
    <t>Export rate:</t>
  </si>
  <si>
    <t>NZ rate:</t>
  </si>
  <si>
    <t>Freight, insurance, and offshore costs such as duty, customs and vessel discharge</t>
  </si>
  <si>
    <t>Return paid to grower pool at cool store door (also collaborative marketer</t>
  </si>
  <si>
    <t>market contribution)</t>
  </si>
  <si>
    <t>including: agents commission,collaborative marketer</t>
  </si>
  <si>
    <t>All post harvest costs, including both packing and</t>
  </si>
  <si>
    <t>packaging costs (use average)</t>
  </si>
  <si>
    <t>Any other onshore marketing costs incurred, including royalties</t>
  </si>
  <si>
    <t xml:space="preserve">NZ supply will be assumed to be class 2 </t>
  </si>
  <si>
    <t>Freight to Auckland (whether paid directly by CM or by packhouse)</t>
  </si>
  <si>
    <t>If this is not correct, provide breakdown separately</t>
  </si>
  <si>
    <t>commission, promotion, onshore fumigation.</t>
  </si>
  <si>
    <t>Applicant:</t>
  </si>
  <si>
    <t>EUROPE, MIDDLE EAST</t>
  </si>
  <si>
    <t>Enter data in yellow shaded cells only</t>
  </si>
  <si>
    <t>ASIA</t>
  </si>
  <si>
    <t>NORTH AMERICA</t>
  </si>
  <si>
    <t>SUPPLIER BREAKDOWN INFORMATION</t>
  </si>
  <si>
    <t>SUPPLIER</t>
  </si>
  <si>
    <t>Te's</t>
  </si>
  <si>
    <t>TOTAL TRAYS</t>
  </si>
  <si>
    <t>Breakdown of trays supplied by packhouse/exporter</t>
  </si>
  <si>
    <r>
      <t xml:space="preserve">Onshore direct costs – all onshore costs </t>
    </r>
    <r>
      <rPr>
        <i/>
        <sz val="8"/>
        <rFont val="Inter"/>
      </rPr>
      <t>excluding</t>
    </r>
    <r>
      <rPr>
        <sz val="8"/>
        <rFont val="Inter"/>
      </rPr>
      <t xml:space="preserve"> delivery cost to (Auckland),</t>
    </r>
  </si>
  <si>
    <r>
      <rPr>
        <i/>
        <sz val="8"/>
        <rFont val="Inter"/>
      </rPr>
      <t>or</t>
    </r>
    <r>
      <rPr>
        <sz val="8"/>
        <rFont val="Inter"/>
      </rPr>
      <t xml:space="preserve"> in the case of domestic sales, the average rate of NZ freight</t>
    </r>
  </si>
  <si>
    <t>Calculated at $0.45 per export tray, and $0.30 per domestic tray sold.</t>
  </si>
  <si>
    <t>Please check this is the correct amount and note - Yieldia only</t>
  </si>
  <si>
    <t>KIWIBERRY FRUIT RETURN PROPOSAL - 2027 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</si>
</sst>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1409]* #,##0.00_-;\-[$$-1409]* #,##0.00_-;_-[$$-1409]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color theme="1"/>
      <name val="Inter"/>
    </font>
    <font>
      <sz val="11"/>
      <color theme="1"/>
      <name val="Inter"/>
    </font>
    <font>
      <b/>
      <sz val="10"/>
      <color theme="1"/>
      <name val="Inter"/>
    </font>
    <font>
      <b/>
      <i/>
      <sz val="8"/>
      <name val="Inter"/>
    </font>
    <font>
      <b/>
      <sz val="8"/>
      <name val="Inter"/>
    </font>
    <font>
      <sz val="8"/>
      <name val="Inter"/>
    </font>
    <font>
      <sz val="10"/>
      <color theme="1"/>
      <name val="Inter"/>
    </font>
    <font>
      <b/>
      <sz val="10"/>
      <name val="Inter"/>
    </font>
    <font>
      <b/>
      <sz val="6"/>
      <name val="Inter"/>
    </font>
    <font>
      <b/>
      <sz val="9"/>
      <name val="Inter"/>
    </font>
    <font>
      <sz val="8"/>
      <color rgb="FFFF0000"/>
      <name val="Inter"/>
    </font>
    <font>
      <b/>
      <sz val="9"/>
      <color theme="1"/>
      <name val="Inter"/>
    </font>
    <font>
      <i/>
      <sz val="8"/>
      <color theme="1"/>
      <name val="Inter"/>
    </font>
    <font>
      <sz val="9"/>
      <name val="Inter"/>
    </font>
    <font>
      <i/>
      <sz val="8"/>
      <name val="Inter"/>
    </font>
    <font>
      <sz val="9"/>
      <color theme="1"/>
      <name val="Inter"/>
    </font>
    <font>
      <b/>
      <u/>
      <sz val="8"/>
      <name val="Inte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4" borderId="0" xfId="0" applyFont="1" applyFill="1" applyProtection="1">
      <protection locked="0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5" borderId="1" xfId="1" applyFont="1" applyFill="1" applyBorder="1"/>
    <xf numFmtId="0" fontId="8" fillId="5" borderId="2" xfId="1" applyFont="1" applyFill="1" applyBorder="1"/>
    <xf numFmtId="0" fontId="8" fillId="5" borderId="9" xfId="1" applyFont="1" applyFill="1" applyBorder="1"/>
    <xf numFmtId="0" fontId="7" fillId="5" borderId="2" xfId="1" applyFont="1" applyFill="1" applyBorder="1"/>
    <xf numFmtId="0" fontId="7" fillId="5" borderId="9" xfId="1" applyFont="1" applyFill="1" applyBorder="1" applyAlignment="1">
      <alignment horizontal="center"/>
    </xf>
    <xf numFmtId="0" fontId="7" fillId="0" borderId="6" xfId="1" applyFont="1" applyBorder="1" applyAlignment="1">
      <alignment vertical="top"/>
    </xf>
    <xf numFmtId="0" fontId="8" fillId="0" borderId="7" xfId="1" applyFont="1" applyBorder="1"/>
    <xf numFmtId="0" fontId="8" fillId="0" borderId="10" xfId="1" applyFont="1" applyBorder="1"/>
    <xf numFmtId="0" fontId="7" fillId="0" borderId="7" xfId="1" applyFont="1" applyBorder="1" applyAlignment="1">
      <alignment horizontal="center"/>
    </xf>
    <xf numFmtId="0" fontId="7" fillId="2" borderId="11" xfId="1" applyFont="1" applyFill="1" applyBorder="1" applyAlignment="1" applyProtection="1">
      <alignment horizontal="center"/>
      <protection locked="0"/>
    </xf>
    <xf numFmtId="0" fontId="7" fillId="2" borderId="12" xfId="1" applyFont="1" applyFill="1" applyBorder="1" applyAlignment="1" applyProtection="1">
      <alignment horizontal="center"/>
      <protection locked="0"/>
    </xf>
    <xf numFmtId="0" fontId="7" fillId="5" borderId="10" xfId="1" applyFont="1" applyFill="1" applyBorder="1" applyAlignment="1">
      <alignment horizontal="center"/>
    </xf>
    <xf numFmtId="0" fontId="7" fillId="0" borderId="13" xfId="1" applyFont="1" applyBorder="1" applyAlignment="1">
      <alignment vertical="top"/>
    </xf>
    <xf numFmtId="0" fontId="8" fillId="0" borderId="14" xfId="1" applyFont="1" applyBorder="1"/>
    <xf numFmtId="0" fontId="8" fillId="0" borderId="14" xfId="1" applyFont="1" applyBorder="1" applyAlignment="1">
      <alignment horizontal="center"/>
    </xf>
    <xf numFmtId="0" fontId="8" fillId="0" borderId="15" xfId="1" applyFont="1" applyBorder="1"/>
    <xf numFmtId="2" fontId="8" fillId="2" borderId="1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7" xfId="0" applyNumberFormat="1" applyFont="1" applyFill="1" applyBorder="1" applyAlignment="1" applyProtection="1">
      <alignment horizontal="center" vertical="top" wrapText="1"/>
      <protection locked="0"/>
    </xf>
    <xf numFmtId="2" fontId="8" fillId="2" borderId="18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1" applyFont="1" applyBorder="1" applyAlignment="1">
      <alignment vertical="top"/>
    </xf>
    <xf numFmtId="0" fontId="8" fillId="0" borderId="0" xfId="1" applyFont="1" applyAlignment="1">
      <alignment horizontal="center"/>
    </xf>
    <xf numFmtId="0" fontId="8" fillId="0" borderId="19" xfId="1" applyFont="1" applyBorder="1"/>
    <xf numFmtId="1" fontId="8" fillId="2" borderId="20" xfId="0" applyNumberFormat="1" applyFont="1" applyFill="1" applyBorder="1" applyAlignment="1" applyProtection="1">
      <alignment horizontal="center" vertical="top" wrapText="1"/>
      <protection locked="0"/>
    </xf>
    <xf numFmtId="1" fontId="8" fillId="2" borderId="21" xfId="0" applyNumberFormat="1" applyFont="1" applyFill="1" applyBorder="1" applyAlignment="1" applyProtection="1">
      <alignment horizontal="center" vertical="top" wrapText="1"/>
      <protection locked="0"/>
    </xf>
    <xf numFmtId="1" fontId="8" fillId="2" borderId="22" xfId="0" applyNumberFormat="1" applyFont="1" applyFill="1" applyBorder="1" applyAlignment="1" applyProtection="1">
      <alignment horizontal="center" vertical="top" wrapText="1"/>
      <protection locked="0"/>
    </xf>
    <xf numFmtId="0" fontId="8" fillId="5" borderId="19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2" fontId="8" fillId="2" borderId="2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4" xfId="0" applyNumberFormat="1" applyFont="1" applyFill="1" applyBorder="1" applyAlignment="1" applyProtection="1">
      <alignment horizontal="center" vertical="top" wrapText="1"/>
      <protection locked="0"/>
    </xf>
    <xf numFmtId="2" fontId="8" fillId="2" borderId="25" xfId="0" applyNumberFormat="1" applyFont="1" applyFill="1" applyBorder="1" applyAlignment="1" applyProtection="1">
      <alignment horizontal="center" vertical="top" wrapText="1"/>
      <protection locked="0"/>
    </xf>
    <xf numFmtId="2" fontId="8" fillId="5" borderId="19" xfId="1" applyNumberFormat="1" applyFont="1" applyFill="1" applyBorder="1" applyAlignment="1">
      <alignment horizontal="center"/>
    </xf>
    <xf numFmtId="2" fontId="8" fillId="2" borderId="26" xfId="0" applyNumberFormat="1" applyFont="1" applyFill="1" applyBorder="1" applyAlignment="1" applyProtection="1">
      <alignment horizontal="center" vertical="top" wrapText="1"/>
      <protection locked="0"/>
    </xf>
    <xf numFmtId="2" fontId="8" fillId="2" borderId="27" xfId="0" applyNumberFormat="1" applyFont="1" applyFill="1" applyBorder="1" applyAlignment="1" applyProtection="1">
      <alignment horizontal="center" vertical="top" wrapText="1"/>
      <protection locked="0"/>
    </xf>
    <xf numFmtId="2" fontId="8" fillId="2" borderId="28" xfId="0" applyNumberFormat="1" applyFont="1" applyFill="1" applyBorder="1" applyAlignment="1" applyProtection="1">
      <alignment horizontal="center" vertical="top" wrapText="1"/>
      <protection locked="0"/>
    </xf>
    <xf numFmtId="2" fontId="8" fillId="5" borderId="29" xfId="1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 vertical="top" wrapText="1"/>
    </xf>
    <xf numFmtId="2" fontId="8" fillId="5" borderId="19" xfId="1" applyNumberFormat="1" applyFont="1" applyFill="1" applyBorder="1" applyAlignment="1">
      <alignment horizontal="center" vertical="top" wrapText="1"/>
    </xf>
    <xf numFmtId="2" fontId="8" fillId="0" borderId="30" xfId="0" applyNumberFormat="1" applyFont="1" applyBorder="1" applyAlignment="1">
      <alignment horizontal="center" vertical="top" wrapText="1"/>
    </xf>
    <xf numFmtId="2" fontId="8" fillId="0" borderId="31" xfId="0" applyNumberFormat="1" applyFont="1" applyBorder="1" applyAlignment="1">
      <alignment horizontal="center" vertical="top" wrapText="1"/>
    </xf>
    <xf numFmtId="2" fontId="8" fillId="0" borderId="32" xfId="0" applyNumberFormat="1" applyFont="1" applyBorder="1" applyAlignment="1">
      <alignment horizontal="center" vertical="top" wrapText="1"/>
    </xf>
    <xf numFmtId="0" fontId="8" fillId="3" borderId="4" xfId="1" applyFont="1" applyFill="1" applyBorder="1" applyAlignment="1">
      <alignment vertical="top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8" fillId="3" borderId="19" xfId="1" applyFont="1" applyFill="1" applyBorder="1"/>
    <xf numFmtId="2" fontId="8" fillId="3" borderId="33" xfId="0" applyNumberFormat="1" applyFont="1" applyFill="1" applyBorder="1" applyAlignment="1">
      <alignment horizontal="center" vertical="top" wrapText="1"/>
    </xf>
    <xf numFmtId="2" fontId="8" fillId="3" borderId="34" xfId="0" applyNumberFormat="1" applyFont="1" applyFill="1" applyBorder="1" applyAlignment="1">
      <alignment horizontal="center" vertical="top" wrapText="1"/>
    </xf>
    <xf numFmtId="2" fontId="8" fillId="3" borderId="35" xfId="0" applyNumberFormat="1" applyFont="1" applyFill="1" applyBorder="1" applyAlignment="1">
      <alignment horizontal="center" vertical="top" wrapText="1"/>
    </xf>
    <xf numFmtId="2" fontId="8" fillId="3" borderId="19" xfId="1" applyNumberFormat="1" applyFont="1" applyFill="1" applyBorder="1" applyAlignment="1">
      <alignment horizontal="center"/>
    </xf>
    <xf numFmtId="0" fontId="7" fillId="0" borderId="4" xfId="1" applyFont="1" applyBorder="1" applyAlignment="1">
      <alignment vertical="top"/>
    </xf>
    <xf numFmtId="2" fontId="8" fillId="0" borderId="36" xfId="0" applyNumberFormat="1" applyFont="1" applyBorder="1" applyAlignment="1">
      <alignment horizontal="center" vertical="top" wrapText="1"/>
    </xf>
    <xf numFmtId="2" fontId="8" fillId="0" borderId="37" xfId="0" applyNumberFormat="1" applyFont="1" applyBorder="1" applyAlignment="1">
      <alignment horizontal="center" vertical="top" wrapText="1"/>
    </xf>
    <xf numFmtId="2" fontId="8" fillId="0" borderId="38" xfId="0" applyNumberFormat="1" applyFont="1" applyBorder="1" applyAlignment="1">
      <alignment horizontal="center" vertical="top" wrapText="1"/>
    </xf>
    <xf numFmtId="2" fontId="8" fillId="5" borderId="39" xfId="1" applyNumberFormat="1" applyFont="1" applyFill="1" applyBorder="1" applyAlignment="1">
      <alignment horizontal="center" vertical="top" wrapText="1"/>
    </xf>
    <xf numFmtId="2" fontId="8" fillId="0" borderId="40" xfId="0" applyNumberFormat="1" applyFont="1" applyBorder="1" applyAlignment="1">
      <alignment horizontal="center" vertical="top" wrapText="1"/>
    </xf>
    <xf numFmtId="2" fontId="8" fillId="5" borderId="41" xfId="1" applyNumberFormat="1" applyFont="1" applyFill="1" applyBorder="1" applyAlignment="1">
      <alignment horizontal="center" vertical="top" wrapText="1"/>
    </xf>
    <xf numFmtId="0" fontId="8" fillId="0" borderId="7" xfId="1" applyFont="1" applyBorder="1" applyAlignment="1">
      <alignment horizontal="center"/>
    </xf>
    <xf numFmtId="2" fontId="8" fillId="5" borderId="10" xfId="1" applyNumberFormat="1" applyFont="1" applyFill="1" applyBorder="1" applyAlignment="1">
      <alignment horizontal="center"/>
    </xf>
    <xf numFmtId="0" fontId="8" fillId="0" borderId="4" xfId="1" applyFont="1" applyBorder="1"/>
    <xf numFmtId="0" fontId="7" fillId="0" borderId="0" xfId="1" applyFont="1" applyAlignment="1">
      <alignment horizontal="center"/>
    </xf>
    <xf numFmtId="0" fontId="8" fillId="0" borderId="5" xfId="1" applyFont="1" applyBorder="1"/>
    <xf numFmtId="0" fontId="7" fillId="0" borderId="11" xfId="1" applyFont="1" applyBorder="1" applyAlignment="1">
      <alignment horizontal="center"/>
    </xf>
    <xf numFmtId="2" fontId="8" fillId="5" borderId="39" xfId="1" applyNumberFormat="1" applyFont="1" applyFill="1" applyBorder="1" applyAlignment="1">
      <alignment horizontal="center"/>
    </xf>
    <xf numFmtId="0" fontId="9" fillId="0" borderId="7" xfId="1" applyFont="1" applyBorder="1"/>
    <xf numFmtId="0" fontId="7" fillId="5" borderId="1" xfId="1" applyFont="1" applyFill="1" applyBorder="1"/>
    <xf numFmtId="0" fontId="7" fillId="0" borderId="9" xfId="1" applyFont="1" applyBorder="1" applyAlignment="1">
      <alignment horizontal="center"/>
    </xf>
    <xf numFmtId="0" fontId="8" fillId="0" borderId="2" xfId="1" applyFont="1" applyBorder="1"/>
    <xf numFmtId="0" fontId="7" fillId="0" borderId="6" xfId="1" applyFont="1" applyBorder="1" applyAlignment="1">
      <alignment horizontal="center"/>
    </xf>
    <xf numFmtId="0" fontId="7" fillId="2" borderId="42" xfId="1" applyFont="1" applyFill="1" applyBorder="1" applyAlignment="1" applyProtection="1">
      <alignment horizontal="center"/>
      <protection locked="0"/>
    </xf>
    <xf numFmtId="0" fontId="11" fillId="0" borderId="10" xfId="1" applyFont="1" applyBorder="1" applyAlignment="1">
      <alignment horizontal="center" vertical="center" wrapText="1"/>
    </xf>
    <xf numFmtId="0" fontId="12" fillId="5" borderId="7" xfId="1" applyFont="1" applyFill="1" applyBorder="1" applyAlignment="1">
      <alignment horizontal="center"/>
    </xf>
    <xf numFmtId="0" fontId="7" fillId="0" borderId="10" xfId="1" applyFont="1" applyBorder="1" applyAlignment="1">
      <alignment horizontal="center"/>
    </xf>
    <xf numFmtId="2" fontId="8" fillId="2" borderId="14" xfId="0" applyNumberFormat="1" applyFont="1" applyFill="1" applyBorder="1" applyAlignment="1" applyProtection="1">
      <alignment horizontal="center" vertical="top" wrapText="1"/>
      <protection locked="0"/>
    </xf>
    <xf numFmtId="2" fontId="8" fillId="5" borderId="15" xfId="0" applyNumberFormat="1" applyFont="1" applyFill="1" applyBorder="1" applyAlignment="1">
      <alignment horizontal="center" vertical="top" wrapText="1"/>
    </xf>
    <xf numFmtId="2" fontId="8" fillId="0" borderId="15" xfId="0" applyNumberFormat="1" applyFont="1" applyBorder="1" applyAlignment="1">
      <alignment horizontal="center" vertical="top" wrapText="1"/>
    </xf>
    <xf numFmtId="2" fontId="13" fillId="2" borderId="14" xfId="0" applyNumberFormat="1" applyFont="1" applyFill="1" applyBorder="1" applyAlignment="1" applyProtection="1">
      <alignment horizontal="center" vertical="top" wrapText="1"/>
      <protection locked="0"/>
    </xf>
    <xf numFmtId="2" fontId="8" fillId="0" borderId="14" xfId="0" applyNumberFormat="1" applyFont="1" applyBorder="1" applyAlignment="1">
      <alignment horizontal="center" vertical="top" wrapText="1"/>
    </xf>
    <xf numFmtId="2" fontId="8" fillId="5" borderId="15" xfId="1" applyNumberFormat="1" applyFont="1" applyFill="1" applyBorder="1" applyAlignment="1">
      <alignment horizontal="center" vertical="top" wrapText="1"/>
    </xf>
    <xf numFmtId="0" fontId="8" fillId="2" borderId="43" xfId="0" applyFont="1" applyFill="1" applyBorder="1" applyAlignment="1" applyProtection="1">
      <alignment horizontal="center"/>
      <protection locked="0"/>
    </xf>
    <xf numFmtId="0" fontId="8" fillId="2" borderId="44" xfId="0" applyFont="1" applyFill="1" applyBorder="1" applyAlignment="1" applyProtection="1">
      <alignment horizontal="center"/>
      <protection locked="0"/>
    </xf>
    <xf numFmtId="0" fontId="8" fillId="2" borderId="38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>
      <alignment horizontal="center"/>
    </xf>
    <xf numFmtId="1" fontId="8" fillId="0" borderId="9" xfId="0" applyNumberFormat="1" applyFont="1" applyBorder="1" applyAlignment="1">
      <alignment horizontal="center"/>
    </xf>
    <xf numFmtId="0" fontId="8" fillId="2" borderId="45" xfId="0" applyFont="1" applyFill="1" applyBorder="1" applyAlignment="1" applyProtection="1">
      <alignment horizontal="center"/>
      <protection locked="0"/>
    </xf>
    <xf numFmtId="0" fontId="8" fillId="5" borderId="19" xfId="0" applyFont="1" applyFill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2" fontId="8" fillId="2" borderId="35" xfId="0" applyNumberFormat="1" applyFont="1" applyFill="1" applyBorder="1" applyAlignment="1" applyProtection="1">
      <alignment horizontal="center" vertical="top" wrapText="1"/>
      <protection locked="0"/>
    </xf>
    <xf numFmtId="2" fontId="8" fillId="5" borderId="19" xfId="0" applyNumberFormat="1" applyFont="1" applyFill="1" applyBorder="1" applyAlignment="1">
      <alignment horizontal="center"/>
    </xf>
    <xf numFmtId="2" fontId="8" fillId="0" borderId="19" xfId="0" applyNumberFormat="1" applyFont="1" applyBorder="1" applyAlignment="1">
      <alignment horizontal="center"/>
    </xf>
    <xf numFmtId="2" fontId="8" fillId="2" borderId="47" xfId="0" applyNumberFormat="1" applyFont="1" applyFill="1" applyBorder="1" applyAlignment="1" applyProtection="1">
      <alignment horizontal="center" vertical="top" wrapText="1"/>
      <protection locked="0"/>
    </xf>
    <xf numFmtId="2" fontId="8" fillId="0" borderId="19" xfId="1" applyNumberFormat="1" applyFont="1" applyBorder="1" applyAlignment="1">
      <alignment horizontal="center"/>
    </xf>
    <xf numFmtId="2" fontId="8" fillId="2" borderId="48" xfId="0" applyNumberFormat="1" applyFont="1" applyFill="1" applyBorder="1" applyAlignment="1" applyProtection="1">
      <alignment horizontal="center" vertical="top" wrapText="1"/>
      <protection locked="0"/>
    </xf>
    <xf numFmtId="2" fontId="8" fillId="5" borderId="29" xfId="0" applyNumberFormat="1" applyFont="1" applyFill="1" applyBorder="1" applyAlignment="1">
      <alignment horizontal="center"/>
    </xf>
    <xf numFmtId="2" fontId="8" fillId="0" borderId="29" xfId="0" applyNumberFormat="1" applyFont="1" applyBorder="1" applyAlignment="1">
      <alignment horizontal="center"/>
    </xf>
    <xf numFmtId="2" fontId="8" fillId="2" borderId="49" xfId="0" applyNumberFormat="1" applyFont="1" applyFill="1" applyBorder="1" applyAlignment="1" applyProtection="1">
      <alignment horizontal="center" vertical="top" wrapText="1"/>
      <protection locked="0"/>
    </xf>
    <xf numFmtId="2" fontId="8" fillId="0" borderId="29" xfId="1" applyNumberFormat="1" applyFont="1" applyBorder="1" applyAlignment="1">
      <alignment horizontal="center"/>
    </xf>
    <xf numFmtId="2" fontId="8" fillId="0" borderId="46" xfId="0" applyNumberFormat="1" applyFont="1" applyBorder="1" applyAlignment="1">
      <alignment horizontal="center" vertical="top" wrapText="1"/>
    </xf>
    <xf numFmtId="2" fontId="8" fillId="5" borderId="19" xfId="0" applyNumberFormat="1" applyFont="1" applyFill="1" applyBorder="1" applyAlignment="1">
      <alignment horizontal="center" vertical="top" wrapText="1"/>
    </xf>
    <xf numFmtId="2" fontId="8" fillId="0" borderId="19" xfId="0" applyNumberFormat="1" applyFont="1" applyBorder="1" applyAlignment="1">
      <alignment horizontal="center" vertical="top" wrapText="1"/>
    </xf>
    <xf numFmtId="2" fontId="8" fillId="2" borderId="50" xfId="0" applyNumberFormat="1" applyFont="1" applyFill="1" applyBorder="1" applyAlignment="1" applyProtection="1">
      <alignment horizontal="center" vertical="top" wrapText="1"/>
      <protection locked="0"/>
    </xf>
    <xf numFmtId="0" fontId="7" fillId="0" borderId="51" xfId="1" applyFont="1" applyBorder="1" applyAlignment="1">
      <alignment horizontal="center"/>
    </xf>
    <xf numFmtId="2" fontId="8" fillId="0" borderId="52" xfId="0" applyNumberFormat="1" applyFont="1" applyBorder="1" applyAlignment="1">
      <alignment horizontal="center" vertical="top" wrapText="1"/>
    </xf>
    <xf numFmtId="2" fontId="8" fillId="0" borderId="53" xfId="0" applyNumberFormat="1" applyFont="1" applyBorder="1" applyAlignment="1">
      <alignment horizontal="center" vertical="top" wrapText="1"/>
    </xf>
    <xf numFmtId="0" fontId="8" fillId="0" borderId="30" xfId="0" applyFont="1" applyBorder="1" applyAlignment="1">
      <alignment horizontal="center" vertical="top" wrapText="1"/>
    </xf>
    <xf numFmtId="2" fontId="8" fillId="0" borderId="23" xfId="0" applyNumberFormat="1" applyFont="1" applyBorder="1" applyAlignment="1">
      <alignment horizontal="center" vertical="top" wrapText="1"/>
    </xf>
    <xf numFmtId="2" fontId="8" fillId="0" borderId="24" xfId="0" applyNumberFormat="1" applyFont="1" applyBorder="1" applyAlignment="1">
      <alignment horizontal="center" vertical="top" wrapText="1"/>
    </xf>
    <xf numFmtId="2" fontId="8" fillId="0" borderId="35" xfId="0" applyNumberFormat="1" applyFont="1" applyBorder="1" applyAlignment="1">
      <alignment horizontal="center" vertical="top" wrapText="1"/>
    </xf>
    <xf numFmtId="2" fontId="8" fillId="0" borderId="47" xfId="0" applyNumberFormat="1" applyFont="1" applyBorder="1" applyAlignment="1">
      <alignment horizontal="center" vertical="top" wrapText="1"/>
    </xf>
    <xf numFmtId="2" fontId="8" fillId="0" borderId="54" xfId="0" applyNumberFormat="1" applyFont="1" applyBorder="1" applyAlignment="1">
      <alignment horizontal="center" vertical="top" wrapText="1"/>
    </xf>
    <xf numFmtId="2" fontId="8" fillId="0" borderId="55" xfId="0" applyNumberFormat="1" applyFont="1" applyBorder="1" applyAlignment="1">
      <alignment horizontal="center" vertical="top" wrapText="1"/>
    </xf>
    <xf numFmtId="2" fontId="8" fillId="0" borderId="56" xfId="0" applyNumberFormat="1" applyFont="1" applyBorder="1" applyAlignment="1">
      <alignment horizontal="center" vertical="top" wrapText="1"/>
    </xf>
    <xf numFmtId="2" fontId="8" fillId="5" borderId="39" xfId="0" applyNumberFormat="1" applyFont="1" applyFill="1" applyBorder="1" applyAlignment="1">
      <alignment horizontal="center" vertical="top" wrapText="1"/>
    </xf>
    <xf numFmtId="2" fontId="8" fillId="0" borderId="39" xfId="0" applyNumberFormat="1" applyFont="1" applyBorder="1" applyAlignment="1">
      <alignment horizontal="center" vertical="top" wrapText="1"/>
    </xf>
    <xf numFmtId="2" fontId="8" fillId="5" borderId="39" xfId="0" applyNumberFormat="1" applyFont="1" applyFill="1" applyBorder="1" applyAlignment="1">
      <alignment horizontal="center"/>
    </xf>
    <xf numFmtId="2" fontId="8" fillId="0" borderId="57" xfId="1" applyNumberFormat="1" applyFont="1" applyBorder="1" applyAlignment="1">
      <alignment horizontal="center"/>
    </xf>
    <xf numFmtId="2" fontId="8" fillId="0" borderId="39" xfId="1" applyNumberFormat="1" applyFont="1" applyBorder="1" applyAlignment="1">
      <alignment horizontal="center"/>
    </xf>
    <xf numFmtId="2" fontId="8" fillId="0" borderId="58" xfId="0" applyNumberFormat="1" applyFont="1" applyBorder="1" applyAlignment="1">
      <alignment horizontal="center" vertical="top" wrapText="1"/>
    </xf>
    <xf numFmtId="2" fontId="8" fillId="5" borderId="41" xfId="0" applyNumberFormat="1" applyFont="1" applyFill="1" applyBorder="1" applyAlignment="1">
      <alignment horizontal="center" vertical="top" wrapText="1"/>
    </xf>
    <xf numFmtId="2" fontId="8" fillId="0" borderId="41" xfId="0" applyNumberFormat="1" applyFont="1" applyBorder="1" applyAlignment="1">
      <alignment horizontal="center" vertical="top" wrapText="1"/>
    </xf>
    <xf numFmtId="2" fontId="8" fillId="5" borderId="41" xfId="0" applyNumberFormat="1" applyFont="1" applyFill="1" applyBorder="1" applyAlignment="1">
      <alignment horizontal="center"/>
    </xf>
    <xf numFmtId="2" fontId="8" fillId="5" borderId="41" xfId="1" applyNumberFormat="1" applyFont="1" applyFill="1" applyBorder="1" applyAlignment="1">
      <alignment horizontal="center"/>
    </xf>
    <xf numFmtId="2" fontId="8" fillId="0" borderId="41" xfId="1" applyNumberFormat="1" applyFont="1" applyBorder="1" applyAlignment="1">
      <alignment horizontal="center"/>
    </xf>
    <xf numFmtId="2" fontId="8" fillId="2" borderId="7" xfId="0" applyNumberFormat="1" applyFont="1" applyFill="1" applyBorder="1" applyAlignment="1" applyProtection="1">
      <alignment horizontal="center" vertical="top" wrapText="1"/>
      <protection locked="0"/>
    </xf>
    <xf numFmtId="2" fontId="8" fillId="0" borderId="10" xfId="0" applyNumberFormat="1" applyFont="1" applyBorder="1" applyAlignment="1">
      <alignment horizontal="center"/>
    </xf>
    <xf numFmtId="2" fontId="8" fillId="5" borderId="10" xfId="0" applyNumberFormat="1" applyFont="1" applyFill="1" applyBorder="1" applyAlignment="1">
      <alignment horizontal="center"/>
    </xf>
    <xf numFmtId="2" fontId="8" fillId="0" borderId="10" xfId="1" applyNumberFormat="1" applyFont="1" applyBorder="1" applyAlignment="1">
      <alignment horizontal="center"/>
    </xf>
    <xf numFmtId="2" fontId="8" fillId="0" borderId="9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 indent="1"/>
    </xf>
    <xf numFmtId="0" fontId="8" fillId="0" borderId="2" xfId="0" applyFont="1" applyBorder="1"/>
    <xf numFmtId="0" fontId="4" fillId="0" borderId="2" xfId="0" applyFont="1" applyBorder="1"/>
    <xf numFmtId="0" fontId="8" fillId="0" borderId="3" xfId="0" applyFont="1" applyBorder="1"/>
    <xf numFmtId="0" fontId="4" fillId="0" borderId="4" xfId="0" applyFont="1" applyBorder="1"/>
    <xf numFmtId="0" fontId="8" fillId="0" borderId="0" xfId="0" applyFont="1" applyAlignment="1">
      <alignment horizontal="left" indent="1"/>
    </xf>
    <xf numFmtId="0" fontId="8" fillId="0" borderId="0" xfId="0" applyFont="1"/>
    <xf numFmtId="0" fontId="8" fillId="0" borderId="5" xfId="0" applyFont="1" applyBorder="1"/>
    <xf numFmtId="164" fontId="8" fillId="0" borderId="59" xfId="0" applyNumberFormat="1" applyFont="1" applyBorder="1" applyAlignment="1">
      <alignment horizontal="left" indent="1"/>
    </xf>
    <xf numFmtId="0" fontId="9" fillId="0" borderId="5" xfId="1" applyFont="1" applyBorder="1"/>
    <xf numFmtId="0" fontId="14" fillId="0" borderId="64" xfId="1" applyFont="1" applyBorder="1" applyAlignment="1">
      <alignment horizontal="center"/>
    </xf>
    <xf numFmtId="2" fontId="16" fillId="2" borderId="6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/>
    <xf numFmtId="0" fontId="4" fillId="0" borderId="5" xfId="0" applyFont="1" applyBorder="1"/>
    <xf numFmtId="0" fontId="8" fillId="0" borderId="6" xfId="0" applyFont="1" applyBorder="1"/>
    <xf numFmtId="0" fontId="8" fillId="0" borderId="7" xfId="0" applyFont="1" applyBorder="1" applyAlignment="1">
      <alignment horizontal="left" indent="1"/>
    </xf>
    <xf numFmtId="0" fontId="8" fillId="0" borderId="7" xfId="0" applyFont="1" applyBorder="1"/>
    <xf numFmtId="0" fontId="4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14" fillId="0" borderId="6" xfId="1" applyFont="1" applyBorder="1"/>
    <xf numFmtId="0" fontId="18" fillId="0" borderId="7" xfId="1" applyFont="1" applyBorder="1"/>
    <xf numFmtId="0" fontId="14" fillId="0" borderId="65" xfId="1" applyFont="1" applyBorder="1"/>
    <xf numFmtId="0" fontId="19" fillId="0" borderId="0" xfId="2" applyFont="1" applyAlignment="1">
      <alignment horizontal="left" indent="1"/>
    </xf>
    <xf numFmtId="0" fontId="9" fillId="0" borderId="0" xfId="1" applyFont="1" applyProtection="1">
      <protection locked="0"/>
    </xf>
    <xf numFmtId="0" fontId="8" fillId="0" borderId="0" xfId="2" applyFont="1" applyAlignment="1" applyProtection="1">
      <alignment horizontal="left" indent="1"/>
      <protection locked="0"/>
    </xf>
    <xf numFmtId="0" fontId="4" fillId="0" borderId="0" xfId="2" applyFont="1"/>
    <xf numFmtId="0" fontId="8" fillId="0" borderId="0" xfId="2" applyFont="1" applyAlignment="1">
      <alignment horizontal="left" indent="1"/>
    </xf>
    <xf numFmtId="164" fontId="8" fillId="0" borderId="0" xfId="2" applyNumberFormat="1" applyFont="1" applyAlignment="1">
      <alignment horizontal="center"/>
    </xf>
    <xf numFmtId="164" fontId="8" fillId="0" borderId="0" xfId="2" applyNumberFormat="1" applyFont="1" applyAlignment="1" applyProtection="1">
      <alignment horizontal="center"/>
      <protection locked="0"/>
    </xf>
    <xf numFmtId="0" fontId="7" fillId="0" borderId="0" xfId="2" applyFont="1" applyAlignment="1">
      <alignment horizontal="left" indent="1"/>
    </xf>
    <xf numFmtId="0" fontId="4" fillId="0" borderId="0" xfId="0" applyFont="1" applyProtection="1">
      <protection locked="0"/>
    </xf>
    <xf numFmtId="2" fontId="16" fillId="2" borderId="66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>
      <alignment horizontal="left" vertical="center" wrapText="1"/>
    </xf>
    <xf numFmtId="0" fontId="18" fillId="0" borderId="68" xfId="0" applyFont="1" applyBorder="1" applyAlignment="1">
      <alignment horizontal="left" vertical="center" wrapText="1"/>
    </xf>
    <xf numFmtId="0" fontId="14" fillId="0" borderId="63" xfId="1" applyFont="1" applyBorder="1" applyAlignment="1">
      <alignment horizontal="left"/>
    </xf>
    <xf numFmtId="0" fontId="14" fillId="0" borderId="59" xfId="1" applyFont="1" applyBorder="1" applyAlignment="1">
      <alignment horizontal="left"/>
    </xf>
    <xf numFmtId="0" fontId="14" fillId="3" borderId="60" xfId="1" applyFont="1" applyFill="1" applyBorder="1" applyAlignment="1">
      <alignment horizontal="center"/>
    </xf>
    <xf numFmtId="0" fontId="14" fillId="3" borderId="61" xfId="1" applyFont="1" applyFill="1" applyBorder="1" applyAlignment="1">
      <alignment horizontal="center"/>
    </xf>
    <xf numFmtId="0" fontId="14" fillId="3" borderId="62" xfId="1" applyFont="1" applyFill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2" fontId="16" fillId="2" borderId="67" xfId="0" applyNumberFormat="1" applyFont="1" applyFill="1" applyBorder="1" applyAlignment="1" applyProtection="1">
      <alignment horizontal="left" vertical="center" wrapText="1"/>
      <protection locked="0"/>
    </xf>
    <xf numFmtId="2" fontId="16" fillId="2" borderId="68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 2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0"/>
  <sheetViews>
    <sheetView tabSelected="1" view="pageBreakPreview" zoomScaleNormal="100" zoomScaleSheetLayoutView="100" workbookViewId="0">
      <selection activeCell="A2" sqref="A2"/>
    </sheetView>
  </sheetViews>
  <sheetFormatPr defaultColWidth="9.140625" defaultRowHeight="15"/>
  <cols>
    <col min="1" max="1" width="10.140625" style="2" customWidth="1"/>
    <col min="2" max="8" width="9.140625" style="2"/>
    <col min="9" max="9" width="11.7109375" style="2" customWidth="1"/>
    <col min="10" max="19" width="9.140625" style="2"/>
    <col min="20" max="20" width="10.140625" style="2" customWidth="1"/>
    <col min="21" max="16384" width="9.140625" style="2"/>
  </cols>
  <sheetData>
    <row r="1" spans="1:21" ht="20.25">
      <c r="A1" s="1" t="s">
        <v>84</v>
      </c>
    </row>
    <row r="3" spans="1:21">
      <c r="A3" s="3" t="s">
        <v>70</v>
      </c>
      <c r="B3" s="4"/>
      <c r="C3" s="4"/>
      <c r="J3" s="5" t="s">
        <v>0</v>
      </c>
    </row>
    <row r="4" spans="1:21">
      <c r="J4" s="5" t="s">
        <v>72</v>
      </c>
      <c r="P4" s="6"/>
      <c r="R4" s="7"/>
      <c r="S4" s="7"/>
      <c r="T4" s="7"/>
    </row>
    <row r="5" spans="1:21" s="8" customFormat="1" ht="15.75" thickBot="1">
      <c r="B5" s="7"/>
      <c r="H5" s="7"/>
      <c r="I5" s="7"/>
      <c r="J5" s="5"/>
      <c r="K5" s="7"/>
      <c r="L5" s="7"/>
      <c r="M5" s="7"/>
      <c r="N5" s="7"/>
      <c r="O5" s="7"/>
      <c r="Q5" s="2"/>
      <c r="R5" s="7"/>
      <c r="S5" s="7"/>
      <c r="T5" s="7"/>
      <c r="U5" s="7"/>
    </row>
    <row r="6" spans="1:21">
      <c r="A6" s="9" t="s">
        <v>71</v>
      </c>
      <c r="B6" s="10"/>
      <c r="C6" s="10"/>
      <c r="D6" s="11"/>
      <c r="E6" s="12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3" t="s">
        <v>1</v>
      </c>
      <c r="R6" s="8"/>
      <c r="S6" s="8"/>
      <c r="T6" s="8"/>
      <c r="U6" s="8"/>
    </row>
    <row r="7" spans="1:21" ht="15.75" thickBot="1">
      <c r="A7" s="14"/>
      <c r="B7" s="15"/>
      <c r="C7" s="15" t="s">
        <v>2</v>
      </c>
      <c r="D7" s="16"/>
      <c r="E7" s="17" t="s">
        <v>3</v>
      </c>
      <c r="F7" s="17" t="s">
        <v>4</v>
      </c>
      <c r="G7" s="17" t="s">
        <v>5</v>
      </c>
      <c r="H7" s="17" t="s">
        <v>6</v>
      </c>
      <c r="I7" s="17" t="s">
        <v>7</v>
      </c>
      <c r="J7" s="17" t="s">
        <v>8</v>
      </c>
      <c r="K7" s="17" t="s">
        <v>9</v>
      </c>
      <c r="L7" s="18"/>
      <c r="M7" s="18"/>
      <c r="N7" s="18"/>
      <c r="O7" s="18"/>
      <c r="P7" s="19"/>
      <c r="Q7" s="20" t="s">
        <v>10</v>
      </c>
      <c r="R7" s="8"/>
      <c r="S7" s="8"/>
      <c r="T7" s="8"/>
      <c r="U7" s="8"/>
    </row>
    <row r="8" spans="1:21">
      <c r="A8" s="21" t="s">
        <v>11</v>
      </c>
      <c r="B8" s="22"/>
      <c r="C8" s="23">
        <v>1</v>
      </c>
      <c r="D8" s="24"/>
      <c r="E8" s="25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  <c r="Q8" s="13"/>
      <c r="R8" s="8"/>
      <c r="S8" s="8"/>
      <c r="T8" s="8"/>
      <c r="U8" s="8"/>
    </row>
    <row r="9" spans="1:21">
      <c r="A9" s="28" t="s">
        <v>12</v>
      </c>
      <c r="B9" s="7"/>
      <c r="C9" s="29">
        <v>2</v>
      </c>
      <c r="D9" s="30" t="s">
        <v>13</v>
      </c>
      <c r="E9" s="31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  <c r="Q9" s="34">
        <f>SUM(E9:P9)</f>
        <v>0</v>
      </c>
      <c r="R9" s="8"/>
      <c r="S9" s="8"/>
      <c r="T9" s="8"/>
      <c r="U9" s="8"/>
    </row>
    <row r="10" spans="1:21">
      <c r="A10" s="28"/>
      <c r="B10" s="7"/>
      <c r="C10" s="7"/>
      <c r="D10" s="30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4"/>
      <c r="R10" s="8"/>
      <c r="S10" s="8"/>
      <c r="T10" s="8"/>
      <c r="U10" s="8"/>
    </row>
    <row r="11" spans="1:21">
      <c r="A11" s="28" t="s">
        <v>14</v>
      </c>
      <c r="B11" s="7"/>
      <c r="C11" s="29"/>
      <c r="D11" s="30" t="s">
        <v>15</v>
      </c>
      <c r="E11" s="36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8"/>
      <c r="Q11" s="39">
        <f t="array" ref="Q11">IF(SUM(E$9:P$9)=0,0,(SUM(E$9:P$9*E11:P11)/Q$9))</f>
        <v>0</v>
      </c>
      <c r="R11" s="8"/>
      <c r="S11" s="8"/>
      <c r="T11" s="8"/>
      <c r="U11" s="8"/>
    </row>
    <row r="12" spans="1:21">
      <c r="A12" s="28" t="s">
        <v>16</v>
      </c>
      <c r="B12" s="7"/>
      <c r="C12" s="29">
        <v>3</v>
      </c>
      <c r="D12" s="30" t="s">
        <v>15</v>
      </c>
      <c r="E12" s="40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2"/>
      <c r="Q12" s="43">
        <f t="array" ref="Q12">IF(SUM(E$9:P$9)=0,0,(SUM(E$9:P$9*E12:P12)/Q$9))</f>
        <v>0</v>
      </c>
      <c r="R12" s="8"/>
      <c r="S12" s="8"/>
      <c r="T12" s="8"/>
      <c r="U12" s="8"/>
    </row>
    <row r="13" spans="1:21">
      <c r="A13" s="28" t="s">
        <v>17</v>
      </c>
      <c r="B13" s="7"/>
      <c r="C13" s="29"/>
      <c r="D13" s="30" t="s">
        <v>15</v>
      </c>
      <c r="E13" s="44">
        <f t="shared" ref="E13:Q13" si="0">E11-E12</f>
        <v>0</v>
      </c>
      <c r="F13" s="44">
        <f t="shared" si="0"/>
        <v>0</v>
      </c>
      <c r="G13" s="44">
        <f t="shared" si="0"/>
        <v>0</v>
      </c>
      <c r="H13" s="44">
        <f t="shared" si="0"/>
        <v>0</v>
      </c>
      <c r="I13" s="44">
        <f t="shared" si="0"/>
        <v>0</v>
      </c>
      <c r="J13" s="44">
        <f t="shared" si="0"/>
        <v>0</v>
      </c>
      <c r="K13" s="44">
        <f t="shared" si="0"/>
        <v>0</v>
      </c>
      <c r="L13" s="44">
        <f t="shared" si="0"/>
        <v>0</v>
      </c>
      <c r="M13" s="44">
        <f t="shared" si="0"/>
        <v>0</v>
      </c>
      <c r="N13" s="44">
        <f t="shared" si="0"/>
        <v>0</v>
      </c>
      <c r="O13" s="44">
        <f t="shared" si="0"/>
        <v>0</v>
      </c>
      <c r="P13" s="44">
        <f t="shared" si="0"/>
        <v>0</v>
      </c>
      <c r="Q13" s="45">
        <f t="shared" si="0"/>
        <v>0</v>
      </c>
      <c r="R13" s="8"/>
      <c r="S13" s="8"/>
      <c r="T13" s="8"/>
      <c r="U13" s="8"/>
    </row>
    <row r="14" spans="1:21">
      <c r="A14" s="28" t="s">
        <v>18</v>
      </c>
      <c r="B14" s="7"/>
      <c r="C14" s="29">
        <v>4</v>
      </c>
      <c r="D14" s="30" t="s">
        <v>15</v>
      </c>
      <c r="E14" s="4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/>
      <c r="Q14" s="43">
        <f t="array" ref="Q14">IF(SUM(E$9:P$9)=0,0,(SUM(E$9:P$9*E14:P14)/Q$9))</f>
        <v>0</v>
      </c>
      <c r="R14" s="8"/>
      <c r="S14" s="8"/>
      <c r="T14" s="8"/>
      <c r="U14" s="8"/>
    </row>
    <row r="15" spans="1:21">
      <c r="A15" s="28" t="s">
        <v>19</v>
      </c>
      <c r="B15" s="7"/>
      <c r="C15" s="29"/>
      <c r="D15" s="30" t="s">
        <v>15</v>
      </c>
      <c r="E15" s="44">
        <f t="shared" ref="E15:Q15" si="1">E13-E14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4">
        <f t="shared" si="1"/>
        <v>0</v>
      </c>
      <c r="L15" s="44">
        <f t="shared" si="1"/>
        <v>0</v>
      </c>
      <c r="M15" s="44">
        <f t="shared" si="1"/>
        <v>0</v>
      </c>
      <c r="N15" s="44">
        <f t="shared" si="1"/>
        <v>0</v>
      </c>
      <c r="O15" s="44">
        <f t="shared" si="1"/>
        <v>0</v>
      </c>
      <c r="P15" s="44">
        <f t="shared" si="1"/>
        <v>0</v>
      </c>
      <c r="Q15" s="45">
        <f t="shared" si="1"/>
        <v>0</v>
      </c>
      <c r="R15" s="8"/>
      <c r="S15" s="8"/>
      <c r="T15" s="8"/>
      <c r="U15" s="8"/>
    </row>
    <row r="16" spans="1:21">
      <c r="A16" s="28" t="s">
        <v>20</v>
      </c>
      <c r="B16" s="7"/>
      <c r="C16" s="29">
        <v>5</v>
      </c>
      <c r="D16" s="30" t="s">
        <v>15</v>
      </c>
      <c r="E16" s="36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8"/>
      <c r="Q16" s="39">
        <f t="array" ref="Q16">IF(SUM(E$9:P$9)=0,0,(SUM(E$9:P$9*E16:P16)/Q$9))</f>
        <v>0</v>
      </c>
      <c r="R16" s="8"/>
      <c r="S16" s="8"/>
      <c r="T16" s="8"/>
      <c r="U16" s="8"/>
    </row>
    <row r="17" spans="1:21">
      <c r="A17" s="28" t="s">
        <v>21</v>
      </c>
      <c r="B17" s="7"/>
      <c r="C17" s="29">
        <v>6</v>
      </c>
      <c r="D17" s="30" t="s">
        <v>15</v>
      </c>
      <c r="E17" s="36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>
        <f t="array" ref="Q17">IF(SUM(E$9:P$9)=0,0,(SUM(E$9:P$9*E17:P17)/Q$9))</f>
        <v>0</v>
      </c>
      <c r="R17" s="8"/>
      <c r="S17" s="8"/>
      <c r="T17" s="8"/>
      <c r="U17" s="8"/>
    </row>
    <row r="18" spans="1:21">
      <c r="A18" s="28" t="s">
        <v>22</v>
      </c>
      <c r="B18" s="7"/>
      <c r="C18" s="29">
        <v>8</v>
      </c>
      <c r="D18" s="30" t="s">
        <v>15</v>
      </c>
      <c r="E18" s="46">
        <f>IF(E9&gt;0,$L$77,0)</f>
        <v>0</v>
      </c>
      <c r="F18" s="47">
        <f t="shared" ref="F18:P18" si="2">IF(F9&gt;0,$L$77,0)</f>
        <v>0</v>
      </c>
      <c r="G18" s="47">
        <f t="shared" si="2"/>
        <v>0</v>
      </c>
      <c r="H18" s="47">
        <f t="shared" si="2"/>
        <v>0</v>
      </c>
      <c r="I18" s="47">
        <f t="shared" si="2"/>
        <v>0</v>
      </c>
      <c r="J18" s="47">
        <f t="shared" si="2"/>
        <v>0</v>
      </c>
      <c r="K18" s="47">
        <f t="shared" si="2"/>
        <v>0</v>
      </c>
      <c r="L18" s="47">
        <f t="shared" si="2"/>
        <v>0</v>
      </c>
      <c r="M18" s="47">
        <f t="shared" si="2"/>
        <v>0</v>
      </c>
      <c r="N18" s="47">
        <f t="shared" si="2"/>
        <v>0</v>
      </c>
      <c r="O18" s="47">
        <f t="shared" si="2"/>
        <v>0</v>
      </c>
      <c r="P18" s="48">
        <f t="shared" si="2"/>
        <v>0</v>
      </c>
      <c r="Q18" s="39">
        <f t="array" ref="Q18">IF(SUM(E$9:P$9)=0,0,(SUM(E$9:P$9*E18:P18)/Q$9))</f>
        <v>0</v>
      </c>
      <c r="R18" s="8"/>
      <c r="S18" s="8"/>
      <c r="T18" s="8"/>
      <c r="U18" s="8"/>
    </row>
    <row r="19" spans="1:21">
      <c r="A19" s="49" t="s">
        <v>23</v>
      </c>
      <c r="B19" s="50"/>
      <c r="C19" s="51">
        <v>12</v>
      </c>
      <c r="D19" s="52" t="s">
        <v>15</v>
      </c>
      <c r="E19" s="53">
        <f>E15-E16-E17-E18</f>
        <v>0</v>
      </c>
      <c r="F19" s="54">
        <f t="shared" ref="F19:P19" si="3">F15-F16-F17-F18</f>
        <v>0</v>
      </c>
      <c r="G19" s="54">
        <f t="shared" si="3"/>
        <v>0</v>
      </c>
      <c r="H19" s="54">
        <f t="shared" si="3"/>
        <v>0</v>
      </c>
      <c r="I19" s="54">
        <f t="shared" si="3"/>
        <v>0</v>
      </c>
      <c r="J19" s="54">
        <f t="shared" si="3"/>
        <v>0</v>
      </c>
      <c r="K19" s="54">
        <f t="shared" si="3"/>
        <v>0</v>
      </c>
      <c r="L19" s="54">
        <f t="shared" si="3"/>
        <v>0</v>
      </c>
      <c r="M19" s="54">
        <f t="shared" si="3"/>
        <v>0</v>
      </c>
      <c r="N19" s="54">
        <f t="shared" si="3"/>
        <v>0</v>
      </c>
      <c r="O19" s="54">
        <f t="shared" si="3"/>
        <v>0</v>
      </c>
      <c r="P19" s="55">
        <f t="shared" si="3"/>
        <v>0</v>
      </c>
      <c r="Q19" s="56">
        <f t="array" ref="Q19">IF(SUM(E$9:P$9)=0,0,(SUM(E$9:P$9*E19:P19)/Q$9))</f>
        <v>0</v>
      </c>
      <c r="R19" s="8"/>
      <c r="S19" s="8"/>
      <c r="T19" s="8"/>
      <c r="U19" s="8"/>
    </row>
    <row r="20" spans="1:21">
      <c r="A20" s="28" t="s">
        <v>24</v>
      </c>
      <c r="B20" s="7"/>
      <c r="C20" s="29">
        <v>7</v>
      </c>
      <c r="D20" s="30" t="s">
        <v>15</v>
      </c>
      <c r="E20" s="36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8"/>
      <c r="Q20" s="39">
        <f t="array" ref="Q20">IF(SUM(E$9:P$9)=0,0,(SUM(E$9:P$9*E20:P20)/Q$9))</f>
        <v>0</v>
      </c>
      <c r="R20" s="8"/>
      <c r="S20" s="8"/>
      <c r="T20" s="8"/>
      <c r="U20" s="8"/>
    </row>
    <row r="21" spans="1:21">
      <c r="A21" s="57" t="s">
        <v>25</v>
      </c>
      <c r="B21" s="7"/>
      <c r="C21" s="29">
        <v>9</v>
      </c>
      <c r="D21" s="30" t="s">
        <v>15</v>
      </c>
      <c r="E21" s="58">
        <f t="shared" ref="E21:Q21" si="4">E15-E16-E17-E20-E18</f>
        <v>0</v>
      </c>
      <c r="F21" s="59">
        <f t="shared" si="4"/>
        <v>0</v>
      </c>
      <c r="G21" s="59">
        <f t="shared" si="4"/>
        <v>0</v>
      </c>
      <c r="H21" s="59">
        <f t="shared" si="4"/>
        <v>0</v>
      </c>
      <c r="I21" s="59">
        <f t="shared" si="4"/>
        <v>0</v>
      </c>
      <c r="J21" s="59">
        <f t="shared" si="4"/>
        <v>0</v>
      </c>
      <c r="K21" s="59">
        <f t="shared" si="4"/>
        <v>0</v>
      </c>
      <c r="L21" s="59">
        <f t="shared" si="4"/>
        <v>0</v>
      </c>
      <c r="M21" s="59">
        <f t="shared" si="4"/>
        <v>0</v>
      </c>
      <c r="N21" s="59">
        <f t="shared" si="4"/>
        <v>0</v>
      </c>
      <c r="O21" s="59">
        <f t="shared" si="4"/>
        <v>0</v>
      </c>
      <c r="P21" s="60">
        <f t="shared" si="4"/>
        <v>0</v>
      </c>
      <c r="Q21" s="61">
        <f t="shared" si="4"/>
        <v>0</v>
      </c>
      <c r="R21" s="8"/>
      <c r="S21" s="8"/>
      <c r="T21" s="8"/>
      <c r="U21" s="8"/>
    </row>
    <row r="22" spans="1:21">
      <c r="A22" s="28" t="s">
        <v>26</v>
      </c>
      <c r="B22" s="7"/>
      <c r="C22" s="29">
        <v>10</v>
      </c>
      <c r="D22" s="30" t="s">
        <v>15</v>
      </c>
      <c r="E22" s="40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43">
        <f t="array" ref="Q22">IF(SUM(E$9:P$9)=0,0,(SUM(E$9:P$9*E22:P22)/Q$9))</f>
        <v>0</v>
      </c>
      <c r="R22" s="8"/>
      <c r="S22" s="8"/>
      <c r="T22" s="8"/>
      <c r="U22" s="8"/>
    </row>
    <row r="23" spans="1:21" ht="15.75" thickBot="1">
      <c r="A23" s="57" t="s">
        <v>27</v>
      </c>
      <c r="B23" s="7"/>
      <c r="C23" s="29"/>
      <c r="D23" s="30" t="s">
        <v>15</v>
      </c>
      <c r="E23" s="62">
        <f t="shared" ref="E23:Q23" si="5">E21-E22</f>
        <v>0</v>
      </c>
      <c r="F23" s="62">
        <f t="shared" si="5"/>
        <v>0</v>
      </c>
      <c r="G23" s="62">
        <f t="shared" si="5"/>
        <v>0</v>
      </c>
      <c r="H23" s="62">
        <f t="shared" si="5"/>
        <v>0</v>
      </c>
      <c r="I23" s="62">
        <f t="shared" si="5"/>
        <v>0</v>
      </c>
      <c r="J23" s="62">
        <f t="shared" si="5"/>
        <v>0</v>
      </c>
      <c r="K23" s="62">
        <f t="shared" si="5"/>
        <v>0</v>
      </c>
      <c r="L23" s="62">
        <f t="shared" si="5"/>
        <v>0</v>
      </c>
      <c r="M23" s="62">
        <f t="shared" si="5"/>
        <v>0</v>
      </c>
      <c r="N23" s="62">
        <f t="shared" si="5"/>
        <v>0</v>
      </c>
      <c r="O23" s="62">
        <f t="shared" si="5"/>
        <v>0</v>
      </c>
      <c r="P23" s="62">
        <f t="shared" si="5"/>
        <v>0</v>
      </c>
      <c r="Q23" s="63">
        <f t="shared" si="5"/>
        <v>0</v>
      </c>
      <c r="R23" s="8"/>
      <c r="S23" s="8"/>
      <c r="T23" s="8"/>
      <c r="U23" s="8"/>
    </row>
    <row r="24" spans="1:21" ht="16.5" thickTop="1" thickBot="1">
      <c r="A24" s="14" t="s">
        <v>28</v>
      </c>
      <c r="B24" s="15"/>
      <c r="C24" s="64"/>
      <c r="D24" s="16" t="s">
        <v>29</v>
      </c>
      <c r="E24" s="36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8"/>
      <c r="Q24" s="65">
        <f t="array" ref="Q24">IF(SUM(E$9:P$9)=0,0,(SUM(E$9:P$9*E24:P24)/Q$9))</f>
        <v>0</v>
      </c>
      <c r="R24" s="8"/>
      <c r="S24" s="8"/>
      <c r="T24" s="8"/>
      <c r="U24" s="8"/>
    </row>
    <row r="25" spans="1:21">
      <c r="A25" s="66"/>
      <c r="B25" s="7"/>
      <c r="C25" s="7"/>
      <c r="D25" s="7" t="s">
        <v>30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43">
        <f t="array" ref="Q25">IF(SUM(E$9:P$9)=0,0,(SUM(E$9:P$9*E23:P23)/Q$9))</f>
        <v>0</v>
      </c>
      <c r="R25" s="8"/>
      <c r="S25" s="8"/>
      <c r="T25" s="8"/>
      <c r="U25" s="8"/>
    </row>
    <row r="26" spans="1:21" ht="15.75" thickBot="1">
      <c r="A26" s="6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20" t="str">
        <f>IF(Q25=Q23,"OK","ERROR")</f>
        <v>OK</v>
      </c>
      <c r="R26" s="8"/>
      <c r="S26" s="8"/>
      <c r="T26" s="8"/>
      <c r="U26" s="8"/>
    </row>
    <row r="27" spans="1:21" ht="15.75" thickBot="1">
      <c r="A27" s="6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67"/>
      <c r="N27" s="7"/>
      <c r="O27" s="7"/>
      <c r="P27" s="7"/>
      <c r="Q27" s="68"/>
      <c r="R27" s="8"/>
      <c r="S27" s="8"/>
      <c r="T27" s="8"/>
      <c r="U27" s="8"/>
    </row>
    <row r="28" spans="1:21">
      <c r="A28" s="9" t="s">
        <v>73</v>
      </c>
      <c r="B28" s="10"/>
      <c r="C28" s="10"/>
      <c r="D28" s="11"/>
      <c r="E28" s="12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3" t="s">
        <v>1</v>
      </c>
      <c r="R28" s="8"/>
      <c r="S28" s="8"/>
      <c r="T28" s="8"/>
      <c r="U28" s="8"/>
    </row>
    <row r="29" spans="1:21" ht="15.75" thickBot="1">
      <c r="A29" s="14"/>
      <c r="B29" s="15"/>
      <c r="C29" s="15" t="s">
        <v>2</v>
      </c>
      <c r="D29" s="16"/>
      <c r="E29" s="17" t="s">
        <v>32</v>
      </c>
      <c r="F29" s="17" t="s">
        <v>33</v>
      </c>
      <c r="G29" s="17" t="s">
        <v>34</v>
      </c>
      <c r="H29" s="17" t="s">
        <v>35</v>
      </c>
      <c r="I29" s="17" t="s">
        <v>36</v>
      </c>
      <c r="J29" s="17" t="s">
        <v>37</v>
      </c>
      <c r="K29" s="17" t="s">
        <v>38</v>
      </c>
      <c r="L29" s="69" t="s">
        <v>39</v>
      </c>
      <c r="M29" s="69" t="s">
        <v>40</v>
      </c>
      <c r="N29" s="69" t="s">
        <v>41</v>
      </c>
      <c r="O29" s="18"/>
      <c r="P29" s="19"/>
      <c r="Q29" s="20" t="s">
        <v>31</v>
      </c>
      <c r="R29" s="8"/>
      <c r="S29" s="8"/>
      <c r="T29" s="8"/>
      <c r="U29" s="8"/>
    </row>
    <row r="30" spans="1:21">
      <c r="A30" s="21" t="s">
        <v>11</v>
      </c>
      <c r="B30" s="22"/>
      <c r="C30" s="23">
        <v>1</v>
      </c>
      <c r="D30" s="24"/>
      <c r="E30" s="25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7"/>
      <c r="Q30" s="13"/>
      <c r="R30" s="8"/>
      <c r="S30" s="8"/>
      <c r="T30" s="8"/>
      <c r="U30" s="8"/>
    </row>
    <row r="31" spans="1:21">
      <c r="A31" s="28" t="s">
        <v>12</v>
      </c>
      <c r="B31" s="7"/>
      <c r="C31" s="29">
        <v>2</v>
      </c>
      <c r="D31" s="30" t="s">
        <v>13</v>
      </c>
      <c r="E31" s="31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3"/>
      <c r="Q31" s="34">
        <f>SUM(E31:P31)</f>
        <v>0</v>
      </c>
      <c r="R31" s="8"/>
      <c r="S31" s="8"/>
      <c r="T31" s="8"/>
      <c r="U31" s="8"/>
    </row>
    <row r="32" spans="1:21">
      <c r="A32" s="28"/>
      <c r="B32" s="7"/>
      <c r="C32" s="7"/>
      <c r="D32" s="30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4"/>
      <c r="R32" s="8"/>
      <c r="S32" s="8"/>
      <c r="T32" s="8"/>
      <c r="U32" s="8"/>
    </row>
    <row r="33" spans="1:21">
      <c r="A33" s="28" t="s">
        <v>14</v>
      </c>
      <c r="B33" s="7"/>
      <c r="C33" s="29"/>
      <c r="D33" s="30" t="s">
        <v>15</v>
      </c>
      <c r="E33" s="36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8"/>
      <c r="Q33" s="39">
        <f t="array" ref="Q33">IF(SUM(E$31:P$31)=0,0,(SUM(E$31:P$31*E33:P33)/Q$31))</f>
        <v>0</v>
      </c>
      <c r="R33" s="8"/>
      <c r="S33" s="8"/>
      <c r="T33" s="8"/>
      <c r="U33" s="8"/>
    </row>
    <row r="34" spans="1:21">
      <c r="A34" s="28" t="s">
        <v>16</v>
      </c>
      <c r="B34" s="7"/>
      <c r="C34" s="29">
        <v>3</v>
      </c>
      <c r="D34" s="30" t="s">
        <v>15</v>
      </c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2"/>
      <c r="Q34" s="39">
        <f t="array" ref="Q34">IF(SUM(E$31:P$31)=0,0,(SUM(E$31:P$31*E34:P34)/Q$31))</f>
        <v>0</v>
      </c>
      <c r="R34" s="8"/>
      <c r="S34" s="8"/>
      <c r="T34" s="8"/>
      <c r="U34" s="8"/>
    </row>
    <row r="35" spans="1:21">
      <c r="A35" s="28" t="s">
        <v>17</v>
      </c>
      <c r="B35" s="7"/>
      <c r="C35" s="29"/>
      <c r="D35" s="30" t="s">
        <v>15</v>
      </c>
      <c r="E35" s="44">
        <f t="shared" ref="E35:Q35" si="6">E33-E34</f>
        <v>0</v>
      </c>
      <c r="F35" s="44">
        <f t="shared" si="6"/>
        <v>0</v>
      </c>
      <c r="G35" s="44">
        <f t="shared" si="6"/>
        <v>0</v>
      </c>
      <c r="H35" s="44">
        <f t="shared" si="6"/>
        <v>0</v>
      </c>
      <c r="I35" s="44">
        <f t="shared" si="6"/>
        <v>0</v>
      </c>
      <c r="J35" s="44">
        <f t="shared" si="6"/>
        <v>0</v>
      </c>
      <c r="K35" s="44">
        <f t="shared" si="6"/>
        <v>0</v>
      </c>
      <c r="L35" s="44">
        <f t="shared" si="6"/>
        <v>0</v>
      </c>
      <c r="M35" s="44">
        <f t="shared" si="6"/>
        <v>0</v>
      </c>
      <c r="N35" s="44">
        <f t="shared" si="6"/>
        <v>0</v>
      </c>
      <c r="O35" s="44">
        <f t="shared" si="6"/>
        <v>0</v>
      </c>
      <c r="P35" s="44">
        <f t="shared" si="6"/>
        <v>0</v>
      </c>
      <c r="Q35" s="61">
        <f t="shared" si="6"/>
        <v>0</v>
      </c>
      <c r="R35" s="8"/>
      <c r="S35" s="8"/>
      <c r="T35" s="8"/>
      <c r="U35" s="8"/>
    </row>
    <row r="36" spans="1:21">
      <c r="A36" s="28" t="s">
        <v>18</v>
      </c>
      <c r="B36" s="7"/>
      <c r="C36" s="29">
        <v>4</v>
      </c>
      <c r="D36" s="30" t="s">
        <v>15</v>
      </c>
      <c r="E36" s="4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2"/>
      <c r="Q36" s="43">
        <f t="array" ref="Q36">IF(SUM(E$31:P$31)=0,0,(SUM(E$31:P$31*E36:P36)/Q$31))</f>
        <v>0</v>
      </c>
      <c r="R36" s="8"/>
      <c r="S36" s="8"/>
      <c r="T36" s="8"/>
      <c r="U36" s="8"/>
    </row>
    <row r="37" spans="1:21">
      <c r="A37" s="28" t="s">
        <v>19</v>
      </c>
      <c r="B37" s="7"/>
      <c r="C37" s="29"/>
      <c r="D37" s="30" t="s">
        <v>15</v>
      </c>
      <c r="E37" s="44">
        <f t="shared" ref="E37:Q37" si="7">E35-E36</f>
        <v>0</v>
      </c>
      <c r="F37" s="44">
        <f t="shared" si="7"/>
        <v>0</v>
      </c>
      <c r="G37" s="44">
        <f t="shared" si="7"/>
        <v>0</v>
      </c>
      <c r="H37" s="44">
        <f t="shared" si="7"/>
        <v>0</v>
      </c>
      <c r="I37" s="44">
        <f t="shared" si="7"/>
        <v>0</v>
      </c>
      <c r="J37" s="44">
        <f t="shared" si="7"/>
        <v>0</v>
      </c>
      <c r="K37" s="44">
        <f t="shared" si="7"/>
        <v>0</v>
      </c>
      <c r="L37" s="44">
        <f t="shared" si="7"/>
        <v>0</v>
      </c>
      <c r="M37" s="44">
        <f t="shared" si="7"/>
        <v>0</v>
      </c>
      <c r="N37" s="44">
        <f t="shared" si="7"/>
        <v>0</v>
      </c>
      <c r="O37" s="44">
        <f t="shared" si="7"/>
        <v>0</v>
      </c>
      <c r="P37" s="44">
        <f t="shared" si="7"/>
        <v>0</v>
      </c>
      <c r="Q37" s="45">
        <f t="shared" si="7"/>
        <v>0</v>
      </c>
      <c r="R37" s="8"/>
      <c r="S37" s="8"/>
      <c r="T37" s="8"/>
      <c r="U37" s="8"/>
    </row>
    <row r="38" spans="1:21">
      <c r="A38" s="28" t="s">
        <v>20</v>
      </c>
      <c r="B38" s="7"/>
      <c r="C38" s="29">
        <v>5</v>
      </c>
      <c r="D38" s="30" t="s">
        <v>15</v>
      </c>
      <c r="E38" s="36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8"/>
      <c r="Q38" s="43">
        <f t="array" ref="Q38">IF(SUM(E$31:P$31)=0,0,(SUM(E$31:P$31*E38:P38)/Q$31))</f>
        <v>0</v>
      </c>
      <c r="R38" s="8"/>
      <c r="S38" s="8"/>
      <c r="T38" s="8"/>
      <c r="U38" s="8"/>
    </row>
    <row r="39" spans="1:21">
      <c r="A39" s="28" t="s">
        <v>21</v>
      </c>
      <c r="B39" s="7"/>
      <c r="C39" s="29">
        <v>6</v>
      </c>
      <c r="D39" s="30" t="s">
        <v>15</v>
      </c>
      <c r="E39" s="36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8"/>
      <c r="Q39" s="70">
        <f t="array" ref="Q39">IF(SUM(E$31:P$31)=0,0,(SUM(E$31:P$31*E39:P39)/Q$31))</f>
        <v>0</v>
      </c>
      <c r="R39" s="8"/>
      <c r="S39" s="8"/>
      <c r="T39" s="8"/>
      <c r="U39" s="8"/>
    </row>
    <row r="40" spans="1:21">
      <c r="A40" s="28" t="s">
        <v>22</v>
      </c>
      <c r="B40" s="7"/>
      <c r="C40" s="29">
        <v>8</v>
      </c>
      <c r="D40" s="30" t="s">
        <v>15</v>
      </c>
      <c r="E40" s="46">
        <f>IF(E31&gt;0,$L$77,0)</f>
        <v>0</v>
      </c>
      <c r="F40" s="47">
        <f t="shared" ref="F40:P40" si="8">IF(F31&gt;0,$L$77,0)</f>
        <v>0</v>
      </c>
      <c r="G40" s="47">
        <f t="shared" si="8"/>
        <v>0</v>
      </c>
      <c r="H40" s="47">
        <f t="shared" si="8"/>
        <v>0</v>
      </c>
      <c r="I40" s="47">
        <f t="shared" si="8"/>
        <v>0</v>
      </c>
      <c r="J40" s="47">
        <f t="shared" si="8"/>
        <v>0</v>
      </c>
      <c r="K40" s="47">
        <f t="shared" si="8"/>
        <v>0</v>
      </c>
      <c r="L40" s="47">
        <f t="shared" si="8"/>
        <v>0</v>
      </c>
      <c r="M40" s="47">
        <f t="shared" si="8"/>
        <v>0</v>
      </c>
      <c r="N40" s="47">
        <f t="shared" si="8"/>
        <v>0</v>
      </c>
      <c r="O40" s="47">
        <f t="shared" si="8"/>
        <v>0</v>
      </c>
      <c r="P40" s="48">
        <f t="shared" si="8"/>
        <v>0</v>
      </c>
      <c r="Q40" s="39">
        <f t="array" ref="Q40">IF(SUM(E$31:P$31)=0,0,(SUM(E$31:P$31*E40:P40)/Q$31))</f>
        <v>0</v>
      </c>
      <c r="R40" s="8"/>
      <c r="S40" s="8"/>
      <c r="T40" s="8"/>
      <c r="U40" s="8"/>
    </row>
    <row r="41" spans="1:21">
      <c r="A41" s="49" t="s">
        <v>23</v>
      </c>
      <c r="B41" s="50"/>
      <c r="C41" s="51">
        <v>12</v>
      </c>
      <c r="D41" s="52" t="s">
        <v>15</v>
      </c>
      <c r="E41" s="53">
        <f>E37-E38-E39-E40</f>
        <v>0</v>
      </c>
      <c r="F41" s="54">
        <f t="shared" ref="F41:P41" si="9">F37-F38-F39-F40</f>
        <v>0</v>
      </c>
      <c r="G41" s="54">
        <f t="shared" si="9"/>
        <v>0</v>
      </c>
      <c r="H41" s="54">
        <f t="shared" si="9"/>
        <v>0</v>
      </c>
      <c r="I41" s="54">
        <f t="shared" si="9"/>
        <v>0</v>
      </c>
      <c r="J41" s="54">
        <f t="shared" si="9"/>
        <v>0</v>
      </c>
      <c r="K41" s="54">
        <f t="shared" si="9"/>
        <v>0</v>
      </c>
      <c r="L41" s="54">
        <f t="shared" si="9"/>
        <v>0</v>
      </c>
      <c r="M41" s="54">
        <f t="shared" si="9"/>
        <v>0</v>
      </c>
      <c r="N41" s="54">
        <f t="shared" si="9"/>
        <v>0</v>
      </c>
      <c r="O41" s="54">
        <f t="shared" si="9"/>
        <v>0</v>
      </c>
      <c r="P41" s="55">
        <f t="shared" si="9"/>
        <v>0</v>
      </c>
      <c r="Q41" s="56">
        <f t="array" ref="Q41">IF(SUM(E$31:P$31)=0,0,(SUM(E$31:P$31*E41:P41)/Q$31))</f>
        <v>0</v>
      </c>
      <c r="R41" s="8"/>
      <c r="S41" s="8"/>
      <c r="T41" s="8"/>
      <c r="U41" s="8"/>
    </row>
    <row r="42" spans="1:21">
      <c r="A42" s="28" t="s">
        <v>24</v>
      </c>
      <c r="B42" s="7"/>
      <c r="C42" s="29">
        <v>7</v>
      </c>
      <c r="D42" s="30" t="s">
        <v>15</v>
      </c>
      <c r="E42" s="36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8"/>
      <c r="Q42" s="43">
        <f t="array" ref="Q42">IF(SUM(E$31:P$31)=0,0,(SUM(E$31:P$31*E42:P42)/Q$31))</f>
        <v>0</v>
      </c>
      <c r="R42" s="8"/>
      <c r="S42" s="8"/>
      <c r="T42" s="8"/>
      <c r="U42" s="8"/>
    </row>
    <row r="43" spans="1:21">
      <c r="A43" s="57" t="s">
        <v>25</v>
      </c>
      <c r="B43" s="7"/>
      <c r="C43" s="29">
        <v>9</v>
      </c>
      <c r="D43" s="30" t="s">
        <v>15</v>
      </c>
      <c r="E43" s="58">
        <f t="shared" ref="E43:Q43" si="10">E37-E38-E39-E42-E40</f>
        <v>0</v>
      </c>
      <c r="F43" s="59">
        <f t="shared" si="10"/>
        <v>0</v>
      </c>
      <c r="G43" s="59">
        <f t="shared" si="10"/>
        <v>0</v>
      </c>
      <c r="H43" s="59">
        <f t="shared" si="10"/>
        <v>0</v>
      </c>
      <c r="I43" s="59">
        <f t="shared" si="10"/>
        <v>0</v>
      </c>
      <c r="J43" s="59">
        <f t="shared" si="10"/>
        <v>0</v>
      </c>
      <c r="K43" s="59">
        <f t="shared" si="10"/>
        <v>0</v>
      </c>
      <c r="L43" s="59">
        <f t="shared" si="10"/>
        <v>0</v>
      </c>
      <c r="M43" s="59">
        <f t="shared" si="10"/>
        <v>0</v>
      </c>
      <c r="N43" s="59">
        <f t="shared" si="10"/>
        <v>0</v>
      </c>
      <c r="O43" s="59">
        <f t="shared" si="10"/>
        <v>0</v>
      </c>
      <c r="P43" s="60">
        <f t="shared" si="10"/>
        <v>0</v>
      </c>
      <c r="Q43" s="61">
        <f t="shared" si="10"/>
        <v>0</v>
      </c>
      <c r="R43" s="8"/>
      <c r="S43" s="8"/>
      <c r="T43" s="8"/>
      <c r="U43" s="8"/>
    </row>
    <row r="44" spans="1:21">
      <c r="A44" s="28" t="s">
        <v>26</v>
      </c>
      <c r="B44" s="7"/>
      <c r="C44" s="29">
        <v>10</v>
      </c>
      <c r="D44" s="30" t="s">
        <v>15</v>
      </c>
      <c r="E44" s="40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2"/>
      <c r="Q44" s="43">
        <f t="array" ref="Q44">IF(SUM(E$31:P$31)=0,0,(SUM(E$31:P$31*E44:P44)/Q$31))</f>
        <v>0</v>
      </c>
      <c r="R44" s="8"/>
      <c r="S44" s="8"/>
      <c r="T44" s="8"/>
      <c r="U44" s="8"/>
    </row>
    <row r="45" spans="1:21" ht="15.75" thickBot="1">
      <c r="A45" s="57" t="s">
        <v>27</v>
      </c>
      <c r="B45" s="7"/>
      <c r="C45" s="29"/>
      <c r="D45" s="30" t="s">
        <v>15</v>
      </c>
      <c r="E45" s="62">
        <f t="shared" ref="E45:Q45" si="11">E43-E44</f>
        <v>0</v>
      </c>
      <c r="F45" s="62">
        <f t="shared" si="11"/>
        <v>0</v>
      </c>
      <c r="G45" s="62">
        <f t="shared" si="11"/>
        <v>0</v>
      </c>
      <c r="H45" s="62">
        <f t="shared" si="11"/>
        <v>0</v>
      </c>
      <c r="I45" s="62">
        <f t="shared" si="11"/>
        <v>0</v>
      </c>
      <c r="J45" s="62">
        <f t="shared" si="11"/>
        <v>0</v>
      </c>
      <c r="K45" s="62">
        <f t="shared" si="11"/>
        <v>0</v>
      </c>
      <c r="L45" s="62">
        <f t="shared" si="11"/>
        <v>0</v>
      </c>
      <c r="M45" s="62">
        <f t="shared" si="11"/>
        <v>0</v>
      </c>
      <c r="N45" s="62">
        <f t="shared" si="11"/>
        <v>0</v>
      </c>
      <c r="O45" s="62">
        <f t="shared" si="11"/>
        <v>0</v>
      </c>
      <c r="P45" s="62">
        <f t="shared" si="11"/>
        <v>0</v>
      </c>
      <c r="Q45" s="63">
        <f t="shared" si="11"/>
        <v>0</v>
      </c>
      <c r="R45" s="8"/>
      <c r="S45" s="8"/>
      <c r="T45" s="8"/>
      <c r="U45" s="8"/>
    </row>
    <row r="46" spans="1:21" ht="16.5" thickTop="1" thickBot="1">
      <c r="A46" s="14" t="s">
        <v>28</v>
      </c>
      <c r="B46" s="15"/>
      <c r="C46" s="64"/>
      <c r="D46" s="16" t="s">
        <v>29</v>
      </c>
      <c r="E46" s="36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8"/>
      <c r="Q46" s="43">
        <f t="array" ref="Q46">IF(SUM(E$31:P$31)=0,0,(SUM(E$31:P$31*E46:P46)/Q$31))</f>
        <v>0</v>
      </c>
      <c r="R46" s="8"/>
      <c r="S46" s="8"/>
      <c r="T46" s="8"/>
      <c r="U46" s="8"/>
    </row>
    <row r="47" spans="1:21">
      <c r="A47" s="66"/>
      <c r="B47" s="7"/>
      <c r="C47" s="7"/>
      <c r="D47" s="7" t="s">
        <v>30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43">
        <f t="array" ref="Q47">IF(SUM(E$31:P$31)=0,0,(SUM(E$31:P$31*E45:P45)/Q$31))</f>
        <v>0</v>
      </c>
      <c r="R47" s="8"/>
      <c r="S47" s="8"/>
      <c r="T47" s="8"/>
      <c r="U47" s="8"/>
    </row>
    <row r="48" spans="1:21" ht="15.75" thickBot="1">
      <c r="A48" s="6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20" t="str">
        <f>IF(Q47=Q45,"OK","ERROR")</f>
        <v>OK</v>
      </c>
      <c r="R48" s="8"/>
      <c r="S48" s="8"/>
      <c r="T48" s="8"/>
      <c r="U48" s="8"/>
    </row>
    <row r="49" spans="1:21">
      <c r="A49" s="6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8"/>
      <c r="Q49" s="67"/>
      <c r="R49" s="8"/>
      <c r="S49" s="8"/>
      <c r="T49" s="8"/>
      <c r="U49" s="8"/>
    </row>
    <row r="50" spans="1:21" ht="15.75" thickBot="1">
      <c r="A50" s="6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67"/>
      <c r="N50" s="7"/>
      <c r="O50" s="7"/>
      <c r="P50" s="7"/>
      <c r="Q50" s="71"/>
      <c r="R50" s="8"/>
      <c r="S50" s="8"/>
      <c r="T50" s="8"/>
      <c r="U50" s="8"/>
    </row>
    <row r="51" spans="1:21">
      <c r="A51" s="9" t="s">
        <v>74</v>
      </c>
      <c r="B51" s="10"/>
      <c r="C51" s="10"/>
      <c r="D51" s="11"/>
      <c r="E51" s="72"/>
      <c r="F51" s="10"/>
      <c r="G51" s="10"/>
      <c r="H51" s="10"/>
      <c r="I51" s="10"/>
      <c r="J51" s="10"/>
      <c r="K51" s="13" t="s">
        <v>1</v>
      </c>
      <c r="L51" s="73" t="s">
        <v>1</v>
      </c>
      <c r="M51" s="74"/>
      <c r="N51" s="13" t="s">
        <v>1</v>
      </c>
      <c r="O51" s="74"/>
      <c r="P51" s="13" t="s">
        <v>1</v>
      </c>
      <c r="Q51" s="73"/>
      <c r="R51" s="73" t="s">
        <v>42</v>
      </c>
      <c r="S51" s="73" t="s">
        <v>1</v>
      </c>
      <c r="T51" s="8"/>
      <c r="U51" s="8"/>
    </row>
    <row r="52" spans="1:21" ht="15.75" thickBot="1">
      <c r="A52" s="14"/>
      <c r="B52" s="15"/>
      <c r="C52" s="15" t="s">
        <v>2</v>
      </c>
      <c r="D52" s="16"/>
      <c r="E52" s="75" t="s">
        <v>43</v>
      </c>
      <c r="F52" s="17" t="s">
        <v>44</v>
      </c>
      <c r="G52" s="18"/>
      <c r="H52" s="18"/>
      <c r="I52" s="18"/>
      <c r="J52" s="76"/>
      <c r="K52" s="20" t="s">
        <v>45</v>
      </c>
      <c r="L52" s="77" t="s">
        <v>46</v>
      </c>
      <c r="M52" s="78" t="s">
        <v>47</v>
      </c>
      <c r="N52" s="20" t="s">
        <v>48</v>
      </c>
      <c r="O52" s="78" t="s">
        <v>49</v>
      </c>
      <c r="P52" s="20" t="s">
        <v>50</v>
      </c>
      <c r="Q52" s="79" t="s">
        <v>30</v>
      </c>
      <c r="R52" s="79" t="s">
        <v>51</v>
      </c>
      <c r="S52" s="79" t="s">
        <v>50</v>
      </c>
      <c r="T52" s="8"/>
      <c r="U52" s="8"/>
    </row>
    <row r="53" spans="1:21" ht="15.75" thickBot="1">
      <c r="A53" s="21" t="s">
        <v>11</v>
      </c>
      <c r="B53" s="22"/>
      <c r="C53" s="23">
        <v>1</v>
      </c>
      <c r="D53" s="24"/>
      <c r="E53" s="25"/>
      <c r="F53" s="26"/>
      <c r="G53" s="26"/>
      <c r="H53" s="26"/>
      <c r="I53" s="26"/>
      <c r="J53" s="80"/>
      <c r="K53" s="81"/>
      <c r="L53" s="82"/>
      <c r="M53" s="83"/>
      <c r="N53" s="81"/>
      <c r="O53" s="84">
        <v>1</v>
      </c>
      <c r="P53" s="85"/>
      <c r="Q53" s="73"/>
      <c r="R53" s="73"/>
      <c r="S53" s="79" t="s">
        <v>30</v>
      </c>
      <c r="T53" s="8"/>
      <c r="U53" s="8"/>
    </row>
    <row r="54" spans="1:21">
      <c r="A54" s="28" t="s">
        <v>12</v>
      </c>
      <c r="B54" s="7"/>
      <c r="C54" s="29">
        <v>2</v>
      </c>
      <c r="D54" s="30" t="s">
        <v>13</v>
      </c>
      <c r="E54" s="86"/>
      <c r="F54" s="87"/>
      <c r="G54" s="87"/>
      <c r="H54" s="87"/>
      <c r="I54" s="87"/>
      <c r="J54" s="88"/>
      <c r="K54" s="89">
        <f>SUM(E54:J54)</f>
        <v>0</v>
      </c>
      <c r="L54" s="90">
        <f>IF(Q9+Q31+K54&lt;&gt;0,Q9+Q31+K54,1E-20)</f>
        <v>9.9999999999999995E-21</v>
      </c>
      <c r="M54" s="91"/>
      <c r="N54" s="92">
        <f>SUM(L54:M54)</f>
        <v>9.9999999999999995E-21</v>
      </c>
      <c r="O54" s="91"/>
      <c r="P54" s="34">
        <f>SUM(N54:O54)</f>
        <v>9.9999999999999995E-21</v>
      </c>
      <c r="Q54" s="93"/>
      <c r="R54" s="93">
        <f>P54</f>
        <v>9.9999999999999995E-21</v>
      </c>
      <c r="S54" s="93"/>
      <c r="T54" s="8"/>
      <c r="U54" s="8"/>
    </row>
    <row r="55" spans="1:21">
      <c r="A55" s="28"/>
      <c r="B55" s="7"/>
      <c r="C55" s="7"/>
      <c r="D55" s="30"/>
      <c r="E55" s="35"/>
      <c r="F55" s="35"/>
      <c r="G55" s="35"/>
      <c r="H55" s="35"/>
      <c r="I55" s="94"/>
      <c r="J55" s="35"/>
      <c r="K55" s="92"/>
      <c r="L55" s="95"/>
      <c r="M55" s="35"/>
      <c r="N55" s="92"/>
      <c r="O55" s="35"/>
      <c r="P55" s="34"/>
      <c r="Q55" s="93"/>
      <c r="R55" s="93"/>
      <c r="S55" s="93"/>
      <c r="T55" s="8"/>
      <c r="U55" s="8"/>
    </row>
    <row r="56" spans="1:21">
      <c r="A56" s="28" t="s">
        <v>14</v>
      </c>
      <c r="B56" s="7"/>
      <c r="C56" s="29"/>
      <c r="D56" s="30" t="s">
        <v>15</v>
      </c>
      <c r="E56" s="36"/>
      <c r="F56" s="37"/>
      <c r="G56" s="37"/>
      <c r="H56" s="37"/>
      <c r="I56" s="37"/>
      <c r="J56" s="96"/>
      <c r="K56" s="97">
        <f t="array" ref="K56">IF(SUM(E$54:J$54)=0,0,SUM(E$54:J$54*E56:J56)/K$54)</f>
        <v>0</v>
      </c>
      <c r="L56" s="98">
        <f>SUM(Q$9*Q11,Q$31*Q33,K$54*K56)/L$54</f>
        <v>0</v>
      </c>
      <c r="M56" s="99"/>
      <c r="N56" s="97">
        <f t="array" ref="N56">SUM(L$54:M$54*L56:M56)/$N$54</f>
        <v>0</v>
      </c>
      <c r="O56" s="99"/>
      <c r="P56" s="39">
        <f t="array" ref="P56">SUM(N$54:O$54*N56:O56)/$P$54</f>
        <v>0</v>
      </c>
      <c r="Q56" s="100">
        <f t="array" ref="Q56">IF(SUM(E$9:P$9)=0,0,(SUM(E$9:P$9*E56:P56)/Q$9))</f>
        <v>0</v>
      </c>
      <c r="R56" s="100">
        <f>R54*P56</f>
        <v>0</v>
      </c>
      <c r="S56" s="100" t="e">
        <f t="array" ref="S56">SUM(SUM($E$9:$P$9*$E11:$P11),SUM($E$31:$P$31*$E33:$P33),SUM($E$54:$J$54*$E56:$J56),SUM($M$54*$M56),($O$54*$O56))/SUM($Q$9,$Q$31,$K$54,$M$54,$O$54)</f>
        <v>#DIV/0!</v>
      </c>
      <c r="T56" s="8"/>
      <c r="U56" s="8"/>
    </row>
    <row r="57" spans="1:21">
      <c r="A57" s="28" t="s">
        <v>16</v>
      </c>
      <c r="B57" s="7"/>
      <c r="C57" s="29">
        <v>3</v>
      </c>
      <c r="D57" s="30" t="s">
        <v>15</v>
      </c>
      <c r="E57" s="40"/>
      <c r="F57" s="41"/>
      <c r="G57" s="41"/>
      <c r="H57" s="41"/>
      <c r="I57" s="41"/>
      <c r="J57" s="101"/>
      <c r="K57" s="102">
        <f t="array" ref="K57">IF(SUM(E$54:J$54)=0,0,SUM(E$54:J$54*E57:J57)/K$54)</f>
        <v>0</v>
      </c>
      <c r="L57" s="103">
        <f>SUM(Q$9*Q12,Q$31*Q34,K$54*K57)/L$54</f>
        <v>0</v>
      </c>
      <c r="M57" s="104"/>
      <c r="N57" s="102">
        <f t="array" ref="N57">SUM(L$54:M$54*L57:M57)/$N$54</f>
        <v>0</v>
      </c>
      <c r="O57" s="104"/>
      <c r="P57" s="43">
        <f t="array" ref="P57">SUM(N$54:O$54*N57:O57)/$P$54</f>
        <v>0</v>
      </c>
      <c r="Q57" s="105">
        <f t="array" ref="Q57">IF(SUM(E$9:P$9)=0,0,(SUM(E$9:P$9*E57:P57)/Q$9))</f>
        <v>0</v>
      </c>
      <c r="R57" s="105">
        <f>R54*P57</f>
        <v>0</v>
      </c>
      <c r="S57" s="105" t="e">
        <f t="array" ref="S57">SUM(SUM($E$9:$P$9*$E12:$P12),SUM($E$31:$P$31*$E34:$P34),SUM($E$54:$J$54*$E57:$J57),SUM($M$54*$M57),($O$54*$O57))/SUM($Q$9,$Q$31,$K$54,$M$54,$O$54)</f>
        <v>#DIV/0!</v>
      </c>
      <c r="T57" s="8"/>
      <c r="U57" s="8"/>
    </row>
    <row r="58" spans="1:21" ht="15.75" thickBot="1">
      <c r="A58" s="28" t="s">
        <v>17</v>
      </c>
      <c r="B58" s="7"/>
      <c r="C58" s="29"/>
      <c r="D58" s="30" t="s">
        <v>15</v>
      </c>
      <c r="E58" s="44">
        <f t="shared" ref="E58:P58" si="12">E56-E57</f>
        <v>0</v>
      </c>
      <c r="F58" s="44">
        <f t="shared" si="12"/>
        <v>0</v>
      </c>
      <c r="G58" s="44">
        <f t="shared" si="12"/>
        <v>0</v>
      </c>
      <c r="H58" s="44">
        <f t="shared" si="12"/>
        <v>0</v>
      </c>
      <c r="I58" s="106">
        <f t="shared" si="12"/>
        <v>0</v>
      </c>
      <c r="J58" s="44">
        <f t="shared" si="12"/>
        <v>0</v>
      </c>
      <c r="K58" s="107">
        <f t="shared" si="12"/>
        <v>0</v>
      </c>
      <c r="L58" s="108">
        <f t="shared" si="12"/>
        <v>0</v>
      </c>
      <c r="M58" s="44">
        <f t="shared" si="12"/>
        <v>0</v>
      </c>
      <c r="N58" s="97">
        <f t="shared" si="12"/>
        <v>0</v>
      </c>
      <c r="O58" s="44">
        <f t="shared" si="12"/>
        <v>0</v>
      </c>
      <c r="P58" s="39">
        <f t="shared" si="12"/>
        <v>0</v>
      </c>
      <c r="Q58" s="100">
        <f>P56-P57</f>
        <v>0</v>
      </c>
      <c r="R58" s="100">
        <f>R56-R57</f>
        <v>0</v>
      </c>
      <c r="S58" s="100" t="e">
        <f t="array" ref="S58">SUM(SUM($E$9:$P$9*$E13:$P13),SUM($E$31:$P$31*$E35:$P35),SUM($E$54:$J$54*$E58:$J58),SUM($M$54*$M58),($O$54*$O58))/SUM($Q$9,$Q$31,$K$54,$M$54,$O$54)</f>
        <v>#DIV/0!</v>
      </c>
      <c r="T58" s="8"/>
      <c r="U58" s="8"/>
    </row>
    <row r="59" spans="1:21" ht="15.75" thickBot="1">
      <c r="A59" s="28" t="s">
        <v>18</v>
      </c>
      <c r="B59" s="7"/>
      <c r="C59" s="29">
        <v>4</v>
      </c>
      <c r="D59" s="30" t="s">
        <v>15</v>
      </c>
      <c r="E59" s="40"/>
      <c r="F59" s="41"/>
      <c r="G59" s="41"/>
      <c r="H59" s="41"/>
      <c r="I59" s="41"/>
      <c r="J59" s="101"/>
      <c r="K59" s="102">
        <f t="array" ref="K59">IF(SUM(E$54:J$54)=0,0,SUM(E$54:J$54*E59:J59)/K$54)</f>
        <v>0</v>
      </c>
      <c r="L59" s="103">
        <f>SUM(Q$9*Q14,Q$31*Q36,K$54*K59)/L$54</f>
        <v>0</v>
      </c>
      <c r="M59" s="109"/>
      <c r="N59" s="102">
        <f t="array" ref="N59">SUM(L$54:M$54*L59:M59)/$N$54</f>
        <v>0</v>
      </c>
      <c r="O59" s="109"/>
      <c r="P59" s="43">
        <f t="array" ref="P59">SUM(N$54:O$54*N59:O59)/$P$54</f>
        <v>0</v>
      </c>
      <c r="Q59" s="110" t="str">
        <f>IF(AND(ROUND(Q58,2)=ROUND(P58,2)),"OK","ERROR")</f>
        <v>OK</v>
      </c>
      <c r="R59" s="105">
        <f>R54*P59</f>
        <v>0</v>
      </c>
      <c r="S59" s="105" t="e">
        <f t="array" ref="S59">SUM(SUM($E$9:$P$9*$E14:$P14),SUM($E$31:$P$31*$E36:$P36),SUM($E$54:$J$54*$E59:$J59),SUM($M$54*$M59),($O$54*$O59))/SUM($Q$9,$Q$31,$K$54,$M$54,$O$54)</f>
        <v>#DIV/0!</v>
      </c>
      <c r="T59" s="8"/>
      <c r="U59" s="8"/>
    </row>
    <row r="60" spans="1:21" ht="15.75" thickBot="1">
      <c r="A60" s="28" t="s">
        <v>19</v>
      </c>
      <c r="B60" s="7"/>
      <c r="C60" s="29"/>
      <c r="D60" s="30" t="s">
        <v>15</v>
      </c>
      <c r="E60" s="44">
        <f t="shared" ref="E60:O60" si="13">E58-E59</f>
        <v>0</v>
      </c>
      <c r="F60" s="44">
        <f t="shared" si="13"/>
        <v>0</v>
      </c>
      <c r="G60" s="44">
        <f t="shared" si="13"/>
        <v>0</v>
      </c>
      <c r="H60" s="44">
        <f t="shared" si="13"/>
        <v>0</v>
      </c>
      <c r="I60" s="106">
        <f t="shared" si="13"/>
        <v>0</v>
      </c>
      <c r="J60" s="44">
        <f t="shared" si="13"/>
        <v>0</v>
      </c>
      <c r="K60" s="107">
        <f t="shared" si="13"/>
        <v>0</v>
      </c>
      <c r="L60" s="108">
        <f t="shared" si="13"/>
        <v>0</v>
      </c>
      <c r="M60" s="44">
        <f t="shared" si="13"/>
        <v>0</v>
      </c>
      <c r="N60" s="97">
        <f t="shared" si="13"/>
        <v>0</v>
      </c>
      <c r="O60" s="44">
        <f t="shared" si="13"/>
        <v>0</v>
      </c>
      <c r="P60" s="39">
        <f t="array" ref="P60">SUM(N$54:O$54*N60:O60)/$P$54</f>
        <v>0</v>
      </c>
      <c r="Q60" s="100">
        <f>P58-P59</f>
        <v>0</v>
      </c>
      <c r="R60" s="100">
        <f>R58-R59</f>
        <v>0</v>
      </c>
      <c r="S60" s="100" t="e">
        <f t="array" ref="S60">SUM(SUM($E$9:$P$9*$E15:$P15),SUM($E$31:$P$31*$E37:$P37),SUM($E$54:$J$54*$E60:$J60),SUM($M$54*$M60),($O$54*$O60))/SUM($Q$9,$Q$31,$K$54,$M$54,$O$54)</f>
        <v>#DIV/0!</v>
      </c>
      <c r="T60" s="8"/>
      <c r="U60" s="8"/>
    </row>
    <row r="61" spans="1:21" ht="15.75" thickBot="1">
      <c r="A61" s="28" t="s">
        <v>20</v>
      </c>
      <c r="B61" s="7"/>
      <c r="C61" s="29">
        <v>5</v>
      </c>
      <c r="D61" s="30" t="s">
        <v>15</v>
      </c>
      <c r="E61" s="36"/>
      <c r="F61" s="37"/>
      <c r="G61" s="37"/>
      <c r="H61" s="37"/>
      <c r="I61" s="37"/>
      <c r="J61" s="96"/>
      <c r="K61" s="97">
        <f t="array" ref="K61">IF(SUM(E$54:J$54)=0,0,SUM(E$54:J$54*E61:J61)/K$54)</f>
        <v>0</v>
      </c>
      <c r="L61" s="98">
        <f>SUM(Q$9*Q16,Q$31*Q38,K$54*K61)/L$54</f>
        <v>0</v>
      </c>
      <c r="M61" s="99"/>
      <c r="N61" s="97">
        <f t="array" ref="N61">SUM(L$54:M$54*L61:M61)/$N$54</f>
        <v>0</v>
      </c>
      <c r="O61" s="99"/>
      <c r="P61" s="39">
        <f t="array" ref="P61">SUM(N$54:O$54*N61:O61)/$P$54</f>
        <v>0</v>
      </c>
      <c r="Q61" s="110" t="str">
        <f>IF(AND(ROUND(Q60,2)=ROUND(P60,2)),"OK","ERROR")</f>
        <v>OK</v>
      </c>
      <c r="R61" s="100">
        <f>R$54*P61</f>
        <v>0</v>
      </c>
      <c r="S61" s="100" t="e">
        <f t="array" ref="S61">SUM(SUM($E$9:$P$9*$E16:$P16),SUM($E$31:$P$31*$E38:$P38),SUM($E$54:$J$54*$E61:$J61),SUM($M$54*$M61),($O$54*$O61))/SUM($Q$9,$Q$31,$K$54,$M$54,$O$54)</f>
        <v>#DIV/0!</v>
      </c>
      <c r="T61" s="8"/>
      <c r="U61" s="8"/>
    </row>
    <row r="62" spans="1:21">
      <c r="A62" s="28" t="s">
        <v>21</v>
      </c>
      <c r="B62" s="7"/>
      <c r="C62" s="29">
        <v>6</v>
      </c>
      <c r="D62" s="30" t="s">
        <v>15</v>
      </c>
      <c r="E62" s="36"/>
      <c r="F62" s="37"/>
      <c r="G62" s="37"/>
      <c r="H62" s="37"/>
      <c r="I62" s="37"/>
      <c r="J62" s="96"/>
      <c r="K62" s="97">
        <f t="array" ref="K62">IF(SUM(E$54:J$54)=0,0,SUM(E$54:J$54*E62:J62)/K$54)</f>
        <v>0</v>
      </c>
      <c r="L62" s="98">
        <f>SUM(Q$9*Q17,Q$31*Q39,K$54*K62)/L$54</f>
        <v>0</v>
      </c>
      <c r="M62" s="99"/>
      <c r="N62" s="97">
        <f t="array" ref="N62">SUM(L$54:M$54*L62:M62)/$N$54</f>
        <v>0</v>
      </c>
      <c r="O62" s="99"/>
      <c r="P62" s="39">
        <f t="array" ref="P62">SUM(N$54:O$54*N62:O62)/$P$54</f>
        <v>0</v>
      </c>
      <c r="Q62" s="105"/>
      <c r="R62" s="100">
        <f>R$54*P62</f>
        <v>0</v>
      </c>
      <c r="S62" s="100" t="e">
        <f t="array" ref="S62">SUM(SUM($E$9:$P$9*$E17:$P17),SUM($E$31:$P$31*$E39:$P39),SUM($E$54:$J$54*$E62:$J62),SUM($M$54*$M62),($O$54*$O62))/SUM($Q$9,$Q$31,$K$54,$M$54,$O$54)</f>
        <v>#DIV/0!</v>
      </c>
      <c r="T62" s="8"/>
      <c r="U62" s="8"/>
    </row>
    <row r="63" spans="1:21">
      <c r="A63" s="28" t="s">
        <v>22</v>
      </c>
      <c r="B63" s="7"/>
      <c r="C63" s="29">
        <v>8</v>
      </c>
      <c r="D63" s="30" t="s">
        <v>15</v>
      </c>
      <c r="E63" s="46">
        <f t="shared" ref="E63:J63" si="14">IF(E54&gt;0,$L$77,0)</f>
        <v>0</v>
      </c>
      <c r="F63" s="47">
        <f t="shared" si="14"/>
        <v>0</v>
      </c>
      <c r="G63" s="47">
        <f t="shared" si="14"/>
        <v>0</v>
      </c>
      <c r="H63" s="47">
        <f t="shared" si="14"/>
        <v>0</v>
      </c>
      <c r="I63" s="47">
        <f t="shared" si="14"/>
        <v>0</v>
      </c>
      <c r="J63" s="111">
        <f t="shared" si="14"/>
        <v>0</v>
      </c>
      <c r="K63" s="97">
        <f t="array" ref="K63">IF(SUM(E$54:J$54)=0,0,SUM(E$54:J$54*E63:J63)/K$54)</f>
        <v>0</v>
      </c>
      <c r="L63" s="98">
        <f>SUM(Q$9*Q18,Q$31*Q40,K$54*K63)/L$54</f>
        <v>0</v>
      </c>
      <c r="M63" s="112">
        <f>IF(M54&gt;0,$L$77,0)</f>
        <v>0</v>
      </c>
      <c r="N63" s="97">
        <f t="array" ref="N63">SUM(L$54:M$54*L63:M63)/$N$54</f>
        <v>0</v>
      </c>
      <c r="O63" s="113">
        <f>IF(O54&gt;0,$O$77,0)</f>
        <v>0</v>
      </c>
      <c r="P63" s="39">
        <f t="array" ref="P63">SUM(N$54:O$54*N63:O63)/$P$54</f>
        <v>0</v>
      </c>
      <c r="Q63" s="100"/>
      <c r="R63" s="100">
        <f>R$54*P63</f>
        <v>0</v>
      </c>
      <c r="S63" s="100" t="e">
        <f t="array" ref="S63">SUM(SUM($E$9:$P$9*$E18:$P18),SUM($E$31:$P$31*$E40:$P40),SUM($E$54:$J$54*$E63:$J63),SUM($M$54*$M63),($O$54*$O63))/SUM($Q$9,$Q$31,$K$54,$M$54,$O$54)</f>
        <v>#DIV/0!</v>
      </c>
      <c r="T63" s="8"/>
      <c r="U63" s="8"/>
    </row>
    <row r="64" spans="1:21">
      <c r="A64" s="28" t="s">
        <v>23</v>
      </c>
      <c r="B64" s="7"/>
      <c r="C64" s="29">
        <v>12</v>
      </c>
      <c r="D64" s="30" t="s">
        <v>15</v>
      </c>
      <c r="E64" s="114">
        <f t="shared" ref="E64:J64" si="15">E60-E61-E62-E63</f>
        <v>0</v>
      </c>
      <c r="F64" s="115">
        <f t="shared" si="15"/>
        <v>0</v>
      </c>
      <c r="G64" s="115">
        <f t="shared" si="15"/>
        <v>0</v>
      </c>
      <c r="H64" s="115">
        <f t="shared" si="15"/>
        <v>0</v>
      </c>
      <c r="I64" s="115">
        <f t="shared" si="15"/>
        <v>0</v>
      </c>
      <c r="J64" s="116">
        <f t="shared" si="15"/>
        <v>0</v>
      </c>
      <c r="K64" s="97">
        <f t="array" ref="K64">IF(SUM(E$54:J$54)=0,0,SUM(E$54:J$54*E64:J64)/K$54)</f>
        <v>0</v>
      </c>
      <c r="L64" s="98">
        <f>SUM(Q$9*Q19,Q$31*Q41,K$54*K64)/L$54</f>
        <v>0</v>
      </c>
      <c r="M64" s="117">
        <f>M60-M61-M62-M63</f>
        <v>0</v>
      </c>
      <c r="N64" s="97">
        <f>N60-N61-N62-N63</f>
        <v>0</v>
      </c>
      <c r="O64" s="117">
        <f>O60-O61-O62-O63</f>
        <v>0</v>
      </c>
      <c r="P64" s="39">
        <f>P60-P61-P62-P63</f>
        <v>0</v>
      </c>
      <c r="Q64" s="100">
        <f t="array" ref="Q64">IF(SUM(E$9:P$9)=0,0,(SUM(E$9:P$9*E64:P64)/Q$9))</f>
        <v>0</v>
      </c>
      <c r="R64" s="100">
        <f>R$54*P64</f>
        <v>0</v>
      </c>
      <c r="S64" s="100" t="e">
        <f t="array" ref="S64">SUM(SUM($E$9:$P$9*$E19:$P19),SUM($E$31:$P$31*$E41:$P41),SUM($E$54:$J$54*$E64:$J64),SUM($M$54*$M64),($O$54*$O64))/SUM($Q$9,$Q$31,$K$54,$M$54,$O$54)</f>
        <v>#DIV/0!</v>
      </c>
      <c r="T64" s="8"/>
      <c r="U64" s="8"/>
    </row>
    <row r="65" spans="1:21">
      <c r="A65" s="28" t="s">
        <v>24</v>
      </c>
      <c r="B65" s="7"/>
      <c r="C65" s="29">
        <v>7</v>
      </c>
      <c r="D65" s="30" t="s">
        <v>15</v>
      </c>
      <c r="E65" s="36"/>
      <c r="F65" s="37"/>
      <c r="G65" s="37"/>
      <c r="H65" s="37"/>
      <c r="I65" s="37"/>
      <c r="J65" s="96"/>
      <c r="K65" s="97">
        <f t="array" ref="K65">IF(SUM(E$54:J$54)=0,0,SUM(E$54:J$54*E65:J65)/K$54)</f>
        <v>0</v>
      </c>
      <c r="L65" s="98">
        <f>SUM(Q$9*Q20,Q$31*Q42,K$54*K65)/L$54</f>
        <v>0</v>
      </c>
      <c r="M65" s="99"/>
      <c r="N65" s="97">
        <f t="array" ref="N65">SUM(L$54:M$54*L65:M65)/$N$54</f>
        <v>0</v>
      </c>
      <c r="O65" s="99"/>
      <c r="P65" s="39">
        <f t="array" ref="P65">SUM(N$54:O$54*N65:O65)/$P$54</f>
        <v>0</v>
      </c>
      <c r="Q65" s="100"/>
      <c r="R65" s="100">
        <f>R$54*P65</f>
        <v>0</v>
      </c>
      <c r="S65" s="100" t="e">
        <f t="array" ref="S65">SUM(SUM($E$9:$P$9*$E20:$P20),SUM($E$31:$P$31*$E42:$P42),SUM($E$54:$J$54*$E65:$J65),SUM($M$54*$M65),($O$54*$O65))/SUM($Q$9,$Q$31,$K$54,$M$54,$O$54)</f>
        <v>#DIV/0!</v>
      </c>
      <c r="T65" s="8"/>
      <c r="U65" s="8"/>
    </row>
    <row r="66" spans="1:21" ht="15.75" thickBot="1">
      <c r="A66" s="57" t="s">
        <v>25</v>
      </c>
      <c r="B66" s="7"/>
      <c r="C66" s="29">
        <v>9</v>
      </c>
      <c r="D66" s="30" t="s">
        <v>15</v>
      </c>
      <c r="E66" s="118">
        <f t="shared" ref="E66:J66" si="16">E60-E61-E62-E65-E63</f>
        <v>0</v>
      </c>
      <c r="F66" s="119">
        <f t="shared" si="16"/>
        <v>0</v>
      </c>
      <c r="G66" s="119">
        <f t="shared" si="16"/>
        <v>0</v>
      </c>
      <c r="H66" s="119">
        <f t="shared" si="16"/>
        <v>0</v>
      </c>
      <c r="I66" s="120">
        <f t="shared" si="16"/>
        <v>0</v>
      </c>
      <c r="J66" s="119">
        <f t="shared" si="16"/>
        <v>0</v>
      </c>
      <c r="K66" s="121">
        <f>K60-K61-K62-K63-K65</f>
        <v>0</v>
      </c>
      <c r="L66" s="122">
        <f>L60-L61-L62-L63-L65</f>
        <v>0</v>
      </c>
      <c r="M66" s="119">
        <f t="shared" ref="M66:R66" si="17">M60-M61-M62-M65-M63</f>
        <v>0</v>
      </c>
      <c r="N66" s="123">
        <f t="shared" si="17"/>
        <v>0</v>
      </c>
      <c r="O66" s="119">
        <f t="shared" si="17"/>
        <v>0</v>
      </c>
      <c r="P66" s="70">
        <f t="shared" si="17"/>
        <v>0</v>
      </c>
      <c r="Q66" s="124">
        <f>P60-P61-P62-P65-P63</f>
        <v>0</v>
      </c>
      <c r="R66" s="125">
        <f t="shared" si="17"/>
        <v>0</v>
      </c>
      <c r="S66" s="125" t="e">
        <f t="array" ref="S66">SUM(SUM($E$9:$P$9*$E21:$P21),SUM($E$31:$P$31*$E43:$P43),SUM($E$54:$J$54*$E66:$J66),SUM($M$54*$M66),($O$54*$O66))/SUM($Q$9,$Q$31,$K$54,$M$54,$O$54)</f>
        <v>#DIV/0!</v>
      </c>
      <c r="T66" s="8"/>
      <c r="U66" s="8"/>
    </row>
    <row r="67" spans="1:21" ht="15.75" thickBot="1">
      <c r="A67" s="28" t="s">
        <v>26</v>
      </c>
      <c r="B67" s="7"/>
      <c r="C67" s="29">
        <v>10</v>
      </c>
      <c r="D67" s="30" t="s">
        <v>15</v>
      </c>
      <c r="E67" s="40"/>
      <c r="F67" s="41"/>
      <c r="G67" s="41"/>
      <c r="H67" s="41"/>
      <c r="I67" s="41"/>
      <c r="J67" s="101"/>
      <c r="K67" s="102">
        <f t="array" ref="K67">IF(SUM(E$54:J$54)=0,0,SUM(E$54:J$54*E67:J67)/K$54)</f>
        <v>0</v>
      </c>
      <c r="L67" s="98">
        <f>SUM(Q$9*Q22,Q$31*Q44,K$54*K67)/L$54</f>
        <v>0</v>
      </c>
      <c r="M67" s="104"/>
      <c r="N67" s="97">
        <f t="array" ref="N67">SUM(L$54:M$54*L67:M67)/$N$54</f>
        <v>0</v>
      </c>
      <c r="O67" s="104"/>
      <c r="P67" s="39">
        <f t="array" ref="P67">SUM(N$54:O$54*N67:O67)/$P$54</f>
        <v>0</v>
      </c>
      <c r="Q67" s="110" t="str">
        <f>IF(AND(ROUND(Q66,2)=ROUND(P66,2)),"OK","ERROR")</f>
        <v>OK</v>
      </c>
      <c r="R67" s="100">
        <f>R54*P67</f>
        <v>0</v>
      </c>
      <c r="S67" s="100" t="e">
        <f t="array" ref="S67">SUM(SUM($E$9:$P$9*$E22:$P22),SUM($E$31:$P$31*$E44:$P44),SUM($E$54:$J$54*$E67:$J67),SUM($M$54*$M67),($O$54*$O67))/SUM($Q$9,$Q$31,$K$54,$M$54,$O$54)</f>
        <v>#DIV/0!</v>
      </c>
      <c r="T67" s="8"/>
      <c r="U67" s="8"/>
    </row>
    <row r="68" spans="1:21" ht="15.75" thickBot="1">
      <c r="A68" s="57" t="s">
        <v>27</v>
      </c>
      <c r="B68" s="7"/>
      <c r="C68" s="29"/>
      <c r="D68" s="30" t="s">
        <v>15</v>
      </c>
      <c r="E68" s="62">
        <f t="shared" ref="E68:M68" si="18">E66-E67</f>
        <v>0</v>
      </c>
      <c r="F68" s="62">
        <f t="shared" si="18"/>
        <v>0</v>
      </c>
      <c r="G68" s="62">
        <f t="shared" si="18"/>
        <v>0</v>
      </c>
      <c r="H68" s="62">
        <f t="shared" si="18"/>
        <v>0</v>
      </c>
      <c r="I68" s="126">
        <f t="shared" si="18"/>
        <v>0</v>
      </c>
      <c r="J68" s="62">
        <f t="shared" si="18"/>
        <v>0</v>
      </c>
      <c r="K68" s="127">
        <f>K66-K67</f>
        <v>0</v>
      </c>
      <c r="L68" s="128">
        <f>L66-L67</f>
        <v>0</v>
      </c>
      <c r="M68" s="62">
        <f t="shared" si="18"/>
        <v>0</v>
      </c>
      <c r="N68" s="129">
        <f t="array" ref="N68">SUM(L$54:M$54*L68:M68)/$N$54</f>
        <v>0</v>
      </c>
      <c r="O68" s="62">
        <f>O66-O67</f>
        <v>0</v>
      </c>
      <c r="P68" s="130">
        <f>P66-P67</f>
        <v>0</v>
      </c>
      <c r="Q68" s="131">
        <f>P66-P67</f>
        <v>0</v>
      </c>
      <c r="R68" s="131">
        <f>R66-R67</f>
        <v>0</v>
      </c>
      <c r="S68" s="131" t="e">
        <f t="array" ref="S68">SUM(SUM($E$9:$P$9*$E23:$P23),SUM($E$31:$P$31*$E45:$P45),SUM($E$54:$J$54*$E68:$J68),SUM($M$54*$M68),($O$54*$O68))/SUM($Q$9,$Q$31,$K$54,$M$54,$O$54)</f>
        <v>#DIV/0!</v>
      </c>
      <c r="T68" s="8"/>
      <c r="U68" s="8"/>
    </row>
    <row r="69" spans="1:21" ht="16.5" thickTop="1" thickBot="1">
      <c r="A69" s="14" t="s">
        <v>28</v>
      </c>
      <c r="B69" s="15"/>
      <c r="C69" s="64"/>
      <c r="D69" s="16" t="s">
        <v>29</v>
      </c>
      <c r="E69" s="132"/>
      <c r="F69" s="132"/>
      <c r="G69" s="132"/>
      <c r="H69" s="132"/>
      <c r="I69" s="132"/>
      <c r="J69" s="132"/>
      <c r="K69" s="102">
        <f t="array" ref="K69">IF(SUM(E$54:J$54)=0,0,SUM(E$54:J$54*E69:J69)/K$54)</f>
        <v>0</v>
      </c>
      <c r="L69" s="133">
        <f>SUM(Q$9*Q24,Q$31*Q46,K$54*K69)/L$54</f>
        <v>0</v>
      </c>
      <c r="M69" s="132"/>
      <c r="N69" s="134">
        <f t="array" ref="N69">SUM(L$54:M$54*L69:M69)/$N$54</f>
        <v>0</v>
      </c>
      <c r="O69" s="132"/>
      <c r="P69" s="65">
        <f t="array" ref="P69">SUM(N$54:O$54*N69:O69)/$P$54</f>
        <v>0</v>
      </c>
      <c r="Q69" s="100"/>
      <c r="R69" s="8"/>
      <c r="S69" s="135"/>
      <c r="T69" s="8"/>
      <c r="U69" s="8"/>
    </row>
    <row r="70" spans="1:21" ht="15.75" thickBot="1">
      <c r="A70" s="66"/>
      <c r="B70" s="7"/>
      <c r="C70" s="7"/>
      <c r="D70" s="7" t="s">
        <v>30</v>
      </c>
      <c r="E70" s="7"/>
      <c r="F70" s="7"/>
      <c r="G70" s="7"/>
      <c r="H70" s="7"/>
      <c r="I70" s="7"/>
      <c r="J70" s="7"/>
      <c r="K70" s="43">
        <f t="array" ref="K70">IF(SUM(E$54:J$54)=0,0,SUM(E$54:J$54*E68:J68)/K$54)</f>
        <v>0</v>
      </c>
      <c r="L70" s="136">
        <f>SUM(Q$9*Q25,Q$31*Q47,K$54*K68)/L$54</f>
        <v>0</v>
      </c>
      <c r="M70" s="7"/>
      <c r="N70" s="39">
        <f t="array" ref="N70">SUM(L$54:M$54*L68:M68)/$N$54</f>
        <v>0</v>
      </c>
      <c r="O70" s="7"/>
      <c r="P70" s="137"/>
      <c r="Q70" s="110" t="str">
        <f>IF(AND(ROUND(Q68,2)=ROUND(P68,2)),"OK","ERROR")</f>
        <v>OK</v>
      </c>
      <c r="R70" s="8"/>
      <c r="S70" s="110" t="e">
        <f>IF(S68=Q68,"OK","ERROR")</f>
        <v>#DIV/0!</v>
      </c>
      <c r="T70" s="8"/>
      <c r="U70" s="8"/>
    </row>
    <row r="71" spans="1:21" ht="15.75" thickBot="1">
      <c r="A71" s="66"/>
      <c r="B71" s="7"/>
      <c r="C71" s="7"/>
      <c r="D71" s="7"/>
      <c r="E71" s="7"/>
      <c r="F71" s="7"/>
      <c r="G71" s="7"/>
      <c r="H71" s="7"/>
      <c r="I71" s="7"/>
      <c r="J71" s="7"/>
      <c r="K71" s="20" t="str">
        <f>IF(K70=K68,"OK","ERROR")</f>
        <v>OK</v>
      </c>
      <c r="L71" s="79" t="str">
        <f>IF(L70=L68,"OK","ERROR")</f>
        <v>OK</v>
      </c>
      <c r="M71" s="7"/>
      <c r="N71" s="20" t="str">
        <f>IF(N70=N68,"OK","ERROR")</f>
        <v>OK</v>
      </c>
      <c r="O71" s="7"/>
      <c r="P71" s="67"/>
      <c r="Q71" s="138"/>
      <c r="R71" s="8"/>
      <c r="S71" s="79"/>
      <c r="T71" s="8"/>
      <c r="U71" s="8"/>
    </row>
    <row r="72" spans="1:21">
      <c r="A72" s="66"/>
      <c r="B72" s="7"/>
      <c r="C72" s="7"/>
      <c r="D72" s="7"/>
      <c r="E72" s="7"/>
      <c r="F72" s="7"/>
      <c r="G72" s="7"/>
      <c r="H72" s="7"/>
      <c r="I72" s="7"/>
      <c r="J72" s="7"/>
      <c r="K72" s="67"/>
      <c r="L72" s="67"/>
      <c r="M72" s="7"/>
      <c r="N72" s="67"/>
      <c r="O72" s="7"/>
      <c r="P72" s="67"/>
      <c r="Q72" s="67"/>
      <c r="R72" s="8"/>
      <c r="S72" s="8"/>
      <c r="T72" s="8"/>
      <c r="U72" s="8"/>
    </row>
    <row r="73" spans="1:21">
      <c r="A73" s="66"/>
      <c r="B73" s="7"/>
      <c r="C73" s="7"/>
      <c r="D73" s="7"/>
      <c r="E73" s="7"/>
      <c r="F73" s="7"/>
      <c r="G73" s="7"/>
      <c r="H73" s="7"/>
      <c r="I73" s="7"/>
      <c r="J73" s="7"/>
      <c r="K73" s="67"/>
      <c r="L73" s="67"/>
      <c r="M73" s="7"/>
      <c r="N73" s="67"/>
      <c r="O73" s="7"/>
      <c r="P73" s="67"/>
      <c r="Q73" s="67"/>
      <c r="R73" s="8"/>
      <c r="S73" s="8"/>
      <c r="T73" s="8"/>
      <c r="U73" s="8"/>
    </row>
    <row r="74" spans="1:21" ht="15.75" thickBot="1">
      <c r="A74" s="6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67"/>
      <c r="N74" s="7"/>
      <c r="O74" s="7"/>
      <c r="P74" s="7"/>
      <c r="Q74" s="8"/>
      <c r="R74" s="8"/>
      <c r="S74" s="8"/>
      <c r="T74" s="8"/>
      <c r="U74" s="8"/>
    </row>
    <row r="75" spans="1:21" ht="15.75" thickBot="1">
      <c r="A75" s="139" t="s">
        <v>52</v>
      </c>
      <c r="B75" s="140">
        <v>1</v>
      </c>
      <c r="C75" s="141" t="s">
        <v>53</v>
      </c>
      <c r="D75" s="142"/>
      <c r="E75" s="142"/>
      <c r="F75" s="142"/>
      <c r="G75" s="142"/>
      <c r="H75" s="142"/>
      <c r="I75" s="142"/>
      <c r="J75" s="140">
        <v>8</v>
      </c>
      <c r="K75" s="141" t="s">
        <v>54</v>
      </c>
      <c r="L75" s="143"/>
      <c r="M75" s="143"/>
      <c r="N75" s="143"/>
      <c r="O75" s="142"/>
      <c r="P75" s="144"/>
      <c r="Q75" s="178" t="s">
        <v>75</v>
      </c>
      <c r="R75" s="179"/>
      <c r="S75" s="179"/>
      <c r="T75" s="180"/>
      <c r="U75" s="8"/>
    </row>
    <row r="76" spans="1:21">
      <c r="A76" s="145"/>
      <c r="B76" s="35">
        <v>2</v>
      </c>
      <c r="C76" s="146" t="s">
        <v>55</v>
      </c>
      <c r="D76" s="147"/>
      <c r="E76" s="147"/>
      <c r="F76" s="147"/>
      <c r="G76" s="147"/>
      <c r="H76" s="147"/>
      <c r="J76" s="35"/>
      <c r="K76" s="146" t="s">
        <v>82</v>
      </c>
      <c r="O76" s="8"/>
      <c r="P76" s="148"/>
      <c r="Q76" s="181" t="s">
        <v>79</v>
      </c>
      <c r="R76" s="182"/>
      <c r="S76" s="182"/>
      <c r="T76" s="183"/>
      <c r="U76" s="8"/>
    </row>
    <row r="77" spans="1:21">
      <c r="A77" s="145"/>
      <c r="B77" s="35">
        <v>3</v>
      </c>
      <c r="C77" s="146" t="s">
        <v>56</v>
      </c>
      <c r="D77" s="147"/>
      <c r="E77" s="147"/>
      <c r="F77" s="147"/>
      <c r="G77" s="147"/>
      <c r="H77" s="147"/>
      <c r="J77" s="8"/>
      <c r="K77" s="146" t="s">
        <v>57</v>
      </c>
      <c r="L77" s="149">
        <v>0.45</v>
      </c>
      <c r="M77" s="146"/>
      <c r="N77" s="146" t="s">
        <v>58</v>
      </c>
      <c r="O77" s="149">
        <v>0.3</v>
      </c>
      <c r="P77" s="150"/>
      <c r="Q77" s="176" t="s">
        <v>76</v>
      </c>
      <c r="R77" s="177"/>
      <c r="S77" s="177"/>
      <c r="T77" s="151" t="s">
        <v>77</v>
      </c>
      <c r="U77" s="8"/>
    </row>
    <row r="78" spans="1:21">
      <c r="A78" s="145"/>
      <c r="B78" s="35">
        <v>4</v>
      </c>
      <c r="C78" s="146" t="s">
        <v>59</v>
      </c>
      <c r="D78" s="147"/>
      <c r="E78" s="147"/>
      <c r="F78" s="147"/>
      <c r="G78" s="147"/>
      <c r="H78" s="147"/>
      <c r="J78" s="35">
        <v>9</v>
      </c>
      <c r="K78" s="146" t="s">
        <v>60</v>
      </c>
      <c r="L78" s="147"/>
      <c r="M78" s="147"/>
      <c r="N78" s="147"/>
      <c r="O78" s="147"/>
      <c r="P78" s="148"/>
      <c r="Q78" s="173"/>
      <c r="R78" s="184"/>
      <c r="S78" s="185"/>
      <c r="T78" s="152"/>
      <c r="U78" s="8"/>
    </row>
    <row r="79" spans="1:21">
      <c r="A79" s="153"/>
      <c r="B79" s="35">
        <v>5</v>
      </c>
      <c r="C79" s="146" t="s">
        <v>80</v>
      </c>
      <c r="D79" s="147"/>
      <c r="E79" s="147"/>
      <c r="F79" s="147"/>
      <c r="G79" s="147"/>
      <c r="H79" s="147"/>
      <c r="J79" s="35"/>
      <c r="L79" s="146" t="s">
        <v>61</v>
      </c>
      <c r="M79" s="147"/>
      <c r="N79" s="147"/>
      <c r="O79" s="147"/>
      <c r="P79" s="148"/>
      <c r="Q79" s="173"/>
      <c r="R79" s="174"/>
      <c r="S79" s="175"/>
      <c r="T79" s="152"/>
      <c r="U79" s="8"/>
    </row>
    <row r="80" spans="1:21">
      <c r="A80" s="153"/>
      <c r="B80" s="35"/>
      <c r="C80" s="146"/>
      <c r="D80" s="146" t="s">
        <v>62</v>
      </c>
      <c r="E80" s="147"/>
      <c r="F80" s="147"/>
      <c r="G80" s="147"/>
      <c r="H80" s="147"/>
      <c r="J80" s="35">
        <v>10</v>
      </c>
      <c r="K80" s="146" t="s">
        <v>63</v>
      </c>
      <c r="L80" s="147"/>
      <c r="M80" s="147"/>
      <c r="N80" s="147"/>
      <c r="O80" s="147"/>
      <c r="P80" s="148"/>
      <c r="Q80" s="173"/>
      <c r="R80" s="174"/>
      <c r="S80" s="175"/>
      <c r="T80" s="152"/>
      <c r="U80" s="8"/>
    </row>
    <row r="81" spans="1:21">
      <c r="A81" s="153"/>
      <c r="B81" s="35"/>
      <c r="D81" s="146" t="s">
        <v>69</v>
      </c>
      <c r="E81" s="147"/>
      <c r="F81" s="147"/>
      <c r="G81" s="147"/>
      <c r="H81" s="147"/>
      <c r="J81" s="35"/>
      <c r="L81" s="146" t="s">
        <v>64</v>
      </c>
      <c r="M81" s="147"/>
      <c r="N81" s="147"/>
      <c r="O81" s="147"/>
      <c r="P81" s="148"/>
      <c r="Q81" s="173"/>
      <c r="R81" s="174"/>
      <c r="S81" s="175"/>
      <c r="T81" s="152"/>
      <c r="U81" s="8"/>
    </row>
    <row r="82" spans="1:21">
      <c r="A82" s="153"/>
      <c r="B82" s="35">
        <v>6</v>
      </c>
      <c r="C82" s="146" t="s">
        <v>65</v>
      </c>
      <c r="E82" s="147"/>
      <c r="F82" s="147"/>
      <c r="G82" s="8"/>
      <c r="H82" s="8"/>
      <c r="J82" s="35">
        <v>11</v>
      </c>
      <c r="K82" s="146" t="s">
        <v>66</v>
      </c>
      <c r="M82" s="147"/>
      <c r="N82" s="147"/>
      <c r="O82" s="147"/>
      <c r="P82" s="148"/>
      <c r="Q82" s="173"/>
      <c r="R82" s="174"/>
      <c r="S82" s="175"/>
      <c r="T82" s="152"/>
      <c r="U82" s="8"/>
    </row>
    <row r="83" spans="1:21">
      <c r="A83" s="153"/>
      <c r="B83" s="35">
        <v>7</v>
      </c>
      <c r="C83" s="146" t="s">
        <v>67</v>
      </c>
      <c r="D83" s="147"/>
      <c r="E83" s="147"/>
      <c r="F83" s="147"/>
      <c r="G83" s="147"/>
      <c r="H83" s="147"/>
      <c r="K83" s="146" t="s">
        <v>68</v>
      </c>
      <c r="M83" s="147"/>
      <c r="N83" s="147"/>
      <c r="P83" s="154"/>
      <c r="Q83" s="173"/>
      <c r="R83" s="174"/>
      <c r="S83" s="175"/>
      <c r="T83" s="152"/>
      <c r="U83" s="8"/>
    </row>
    <row r="84" spans="1:21" ht="15.75" thickBot="1">
      <c r="A84" s="155"/>
      <c r="B84" s="71"/>
      <c r="C84" s="156" t="s">
        <v>81</v>
      </c>
      <c r="D84" s="157"/>
      <c r="E84" s="157"/>
      <c r="F84" s="157"/>
      <c r="G84" s="157"/>
      <c r="H84" s="157"/>
      <c r="I84" s="158"/>
      <c r="J84" s="159">
        <v>12</v>
      </c>
      <c r="K84" s="156" t="s">
        <v>83</v>
      </c>
      <c r="L84" s="157"/>
      <c r="M84" s="157"/>
      <c r="N84" s="157"/>
      <c r="O84" s="157"/>
      <c r="P84" s="160"/>
      <c r="Q84" s="161" t="s">
        <v>78</v>
      </c>
      <c r="R84" s="162"/>
      <c r="S84" s="162"/>
      <c r="T84" s="163">
        <f>SUM(T78:T83)</f>
        <v>0</v>
      </c>
      <c r="U84" s="8"/>
    </row>
    <row r="85" spans="1:2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167" customFormat="1">
      <c r="A86" s="164"/>
      <c r="B86" s="8"/>
      <c r="C86" s="8"/>
      <c r="D86" s="8"/>
      <c r="E86" s="8"/>
      <c r="F86" s="8"/>
      <c r="G86" s="8"/>
      <c r="H86" s="8"/>
      <c r="I86" s="8"/>
      <c r="J86" s="165"/>
      <c r="K86" s="166"/>
      <c r="L86" s="165"/>
      <c r="M86" s="165"/>
      <c r="N86" s="165"/>
      <c r="O86" s="165"/>
      <c r="P86" s="165"/>
      <c r="Q86" s="165"/>
      <c r="R86" s="165"/>
      <c r="S86" s="165"/>
      <c r="T86" s="165"/>
      <c r="U86" s="8"/>
    </row>
    <row r="87" spans="1:21" s="167" customFormat="1">
      <c r="A87" s="168"/>
      <c r="B87" s="8"/>
      <c r="C87" s="8"/>
      <c r="D87" s="8"/>
      <c r="E87" s="168"/>
      <c r="F87" s="8"/>
      <c r="G87" s="8"/>
      <c r="H87" s="169"/>
      <c r="I87" s="169"/>
      <c r="J87" s="165"/>
      <c r="K87" s="166"/>
      <c r="L87" s="165"/>
      <c r="M87" s="165"/>
      <c r="N87" s="165"/>
      <c r="O87" s="165"/>
      <c r="P87" s="165"/>
      <c r="Q87" s="165"/>
      <c r="R87" s="170"/>
      <c r="S87" s="165"/>
      <c r="T87" s="165"/>
      <c r="U87" s="8"/>
    </row>
    <row r="88" spans="1:21" s="167" customFormat="1">
      <c r="A88" s="168"/>
      <c r="B88" s="8"/>
      <c r="C88" s="8"/>
      <c r="D88" s="8"/>
      <c r="E88" s="8"/>
      <c r="F88" s="8"/>
      <c r="G88" s="8"/>
      <c r="H88" s="8"/>
      <c r="I88" s="8"/>
      <c r="J88" s="165"/>
      <c r="K88" s="166"/>
      <c r="L88" s="165"/>
      <c r="M88" s="165"/>
      <c r="N88" s="165"/>
      <c r="O88" s="166"/>
      <c r="P88" s="165"/>
      <c r="Q88" s="165"/>
      <c r="R88" s="170"/>
      <c r="S88" s="165"/>
      <c r="T88" s="165"/>
      <c r="U88" s="8"/>
    </row>
    <row r="89" spans="1:21" s="167" customFormat="1">
      <c r="A89" s="168"/>
      <c r="B89" s="8"/>
      <c r="C89" s="8"/>
      <c r="D89" s="8"/>
      <c r="E89" s="168"/>
      <c r="F89" s="8"/>
      <c r="G89" s="8"/>
      <c r="H89" s="169"/>
      <c r="I89" s="169"/>
      <c r="J89" s="165"/>
      <c r="K89" s="166"/>
      <c r="L89" s="165"/>
      <c r="M89" s="165"/>
      <c r="N89" s="165"/>
      <c r="O89" s="166"/>
      <c r="P89" s="165"/>
      <c r="Q89" s="166"/>
      <c r="R89" s="170"/>
      <c r="S89" s="165"/>
      <c r="T89" s="165"/>
      <c r="U89" s="8"/>
    </row>
    <row r="90" spans="1:21" s="167" customFormat="1">
      <c r="A90" s="168"/>
      <c r="B90" s="8"/>
      <c r="C90" s="8"/>
      <c r="D90" s="8"/>
      <c r="E90" s="8"/>
      <c r="F90" s="8"/>
      <c r="G90" s="8"/>
      <c r="H90" s="8"/>
      <c r="I90" s="8"/>
      <c r="J90" s="165"/>
      <c r="K90" s="166"/>
      <c r="L90" s="165"/>
      <c r="M90" s="165"/>
      <c r="N90" s="165"/>
      <c r="O90" s="166"/>
      <c r="P90" s="165"/>
      <c r="Q90" s="166"/>
      <c r="R90" s="170"/>
      <c r="S90" s="165"/>
      <c r="T90" s="165"/>
      <c r="U90" s="8"/>
    </row>
    <row r="91" spans="1:21" s="167" customFormat="1">
      <c r="A91" s="168"/>
      <c r="B91" s="8"/>
      <c r="C91" s="8"/>
      <c r="D91" s="8"/>
      <c r="E91" s="168"/>
      <c r="F91" s="8"/>
      <c r="G91" s="8"/>
      <c r="H91" s="169"/>
      <c r="I91" s="169"/>
      <c r="J91" s="165"/>
      <c r="K91" s="166"/>
      <c r="L91" s="165"/>
      <c r="M91" s="165"/>
      <c r="N91" s="165"/>
      <c r="O91" s="166"/>
      <c r="P91" s="165"/>
      <c r="Q91" s="165"/>
      <c r="R91" s="170"/>
      <c r="S91" s="165"/>
      <c r="T91" s="165"/>
      <c r="U91" s="8"/>
    </row>
    <row r="92" spans="1:21" s="167" customFormat="1">
      <c r="A92" s="168"/>
      <c r="B92" s="168"/>
      <c r="C92" s="168"/>
      <c r="D92" s="8"/>
      <c r="E92" s="8"/>
      <c r="F92" s="8"/>
      <c r="G92" s="8"/>
      <c r="H92" s="8"/>
      <c r="I92" s="8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8"/>
    </row>
    <row r="93" spans="1:21" s="167" customFormat="1">
      <c r="A93" s="168"/>
      <c r="B93" s="171"/>
      <c r="C93" s="168"/>
      <c r="D93" s="8"/>
      <c r="E93" s="168"/>
      <c r="F93" s="8"/>
      <c r="G93" s="8"/>
      <c r="H93" s="169"/>
      <c r="I93" s="169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8"/>
    </row>
    <row r="94" spans="1:21" s="167" customFormat="1">
      <c r="A94" s="8"/>
      <c r="B94" s="168"/>
      <c r="C94" s="168"/>
      <c r="D94" s="8"/>
      <c r="E94" s="8"/>
      <c r="F94" s="8"/>
      <c r="G94" s="8"/>
      <c r="H94" s="8"/>
      <c r="I94" s="8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8"/>
    </row>
    <row r="95" spans="1:21" s="167" customFormat="1">
      <c r="A95" s="8"/>
      <c r="B95" s="168"/>
      <c r="C95" s="168"/>
      <c r="D95" s="8"/>
      <c r="E95" s="168"/>
      <c r="F95" s="8"/>
      <c r="G95" s="8"/>
      <c r="H95" s="169"/>
      <c r="I95" s="169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8"/>
    </row>
    <row r="96" spans="1:21" s="167" customFormat="1">
      <c r="A96" s="8"/>
      <c r="B96" s="168"/>
      <c r="C96" s="168"/>
      <c r="D96" s="8"/>
      <c r="E96" s="8"/>
      <c r="F96" s="8"/>
      <c r="G96" s="8"/>
      <c r="H96" s="8"/>
      <c r="I96" s="8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8"/>
    </row>
    <row r="97" spans="1:21" s="167" customFormat="1">
      <c r="A97" s="8"/>
      <c r="B97" s="168"/>
      <c r="C97" s="168"/>
      <c r="D97" s="8"/>
      <c r="E97" s="168"/>
      <c r="F97" s="8"/>
      <c r="G97" s="8"/>
      <c r="H97" s="169"/>
      <c r="I97" s="169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8"/>
    </row>
    <row r="98" spans="1:21" s="167" customFormat="1">
      <c r="A98" s="8"/>
      <c r="B98" s="168"/>
      <c r="C98" s="168"/>
      <c r="D98" s="8"/>
      <c r="E98" s="8"/>
      <c r="F98" s="8"/>
      <c r="G98" s="8"/>
      <c r="H98" s="8"/>
      <c r="I98" s="8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8"/>
    </row>
    <row r="99" spans="1:21" s="167" customFormat="1">
      <c r="A99" s="168"/>
      <c r="B99" s="168"/>
      <c r="C99" s="168"/>
      <c r="D99" s="8"/>
      <c r="E99" s="168"/>
      <c r="F99" s="8"/>
      <c r="G99" s="8"/>
      <c r="H99" s="169"/>
      <c r="I99" s="169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8"/>
    </row>
    <row r="100" spans="1:21" s="167" customFormat="1">
      <c r="A100" s="8"/>
      <c r="B100" s="168"/>
      <c r="C100" s="168"/>
      <c r="D100" s="8"/>
      <c r="E100" s="8"/>
      <c r="F100" s="8"/>
      <c r="G100" s="8"/>
      <c r="H100" s="8"/>
      <c r="I100" s="8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8"/>
    </row>
    <row r="101" spans="1:21"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</row>
    <row r="102" spans="1:21">
      <c r="A102" s="172"/>
      <c r="B102" s="172"/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</row>
    <row r="103" spans="1:21">
      <c r="A103" s="172"/>
      <c r="B103" s="172"/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</row>
    <row r="104" spans="1:21">
      <c r="A104" s="172"/>
      <c r="B104" s="172"/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</row>
    <row r="105" spans="1:21">
      <c r="A105" s="172"/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</row>
    <row r="106" spans="1:21">
      <c r="A106" s="172"/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</row>
    <row r="107" spans="1:21">
      <c r="A107" s="172"/>
      <c r="B107" s="172"/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</row>
    <row r="108" spans="1:21">
      <c r="A108" s="172"/>
      <c r="B108" s="172"/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</row>
    <row r="109" spans="1:21">
      <c r="A109" s="172"/>
      <c r="B109" s="172"/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</row>
    <row r="110" spans="1:21">
      <c r="A110" s="172"/>
      <c r="B110" s="172"/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</row>
    <row r="111" spans="1:21">
      <c r="A111" s="172"/>
      <c r="B111" s="172"/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</row>
    <row r="112" spans="1:21">
      <c r="A112" s="172"/>
      <c r="B112" s="172"/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</row>
    <row r="113" spans="1:20">
      <c r="A113" s="172"/>
      <c r="B113" s="172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</row>
    <row r="114" spans="1:20">
      <c r="A114" s="172"/>
      <c r="B114" s="172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</row>
    <row r="115" spans="1:20">
      <c r="A115" s="172"/>
      <c r="B115" s="172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</row>
    <row r="116" spans="1:20">
      <c r="A116" s="172"/>
      <c r="B116" s="172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</row>
    <row r="117" spans="1:20">
      <c r="A117" s="172"/>
      <c r="B117" s="172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</row>
    <row r="118" spans="1:20">
      <c r="A118" s="172"/>
      <c r="B118" s="172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</row>
    <row r="119" spans="1:20">
      <c r="A119" s="172"/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</row>
    <row r="120" spans="1:20">
      <c r="A120" s="172"/>
      <c r="B120" s="172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</row>
  </sheetData>
  <sheetProtection algorithmName="SHA-512" hashValue="qpQ8W1K8956gTwKVm+TQNune86bdnYPhhA2iKYGb23LXCzNj0WL3AgLyF9BO7Rf0GY2K/h7l33q1bcCKQ0E6Lw==" saltValue="kKBqGtbV621LndWh8g9xCw==" spinCount="100000" sheet="1" objects="1" scenarios="1"/>
  <mergeCells count="9">
    <mergeCell ref="Q82:S82"/>
    <mergeCell ref="Q77:S77"/>
    <mergeCell ref="Q83:S83"/>
    <mergeCell ref="Q75:T75"/>
    <mergeCell ref="Q76:T76"/>
    <mergeCell ref="Q78:S78"/>
    <mergeCell ref="Q79:S79"/>
    <mergeCell ref="Q80:S80"/>
    <mergeCell ref="Q81:S81"/>
  </mergeCells>
  <printOptions headings="1" gridLines="1"/>
  <pageMargins left="0.15748031496062992" right="0.15748031496062992" top="0.39370078740157483" bottom="0.31496062992125984" header="0.19685039370078741" footer="0.15748031496062992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900546C7A9440A99C35991A04031D" ma:contentTypeVersion="19" ma:contentTypeDescription="Create a new document." ma:contentTypeScope="" ma:versionID="85d1134892f25edca27991279949c31d">
  <xsd:schema xmlns:xsd="http://www.w3.org/2001/XMLSchema" xmlns:xs="http://www.w3.org/2001/XMLSchema" xmlns:p="http://schemas.microsoft.com/office/2006/metadata/properties" xmlns:ns2="d09a1811-1fe7-4dc6-87df-92c5828ecdc2" xmlns:ns3="28c47912-9d74-4358-869a-b902840698c7" targetNamespace="http://schemas.microsoft.com/office/2006/metadata/properties" ma:root="true" ma:fieldsID="fc2783ba3c37d7721886d5b5892bf69a" ns2:_="" ns3:_="">
    <xsd:import namespace="d09a1811-1fe7-4dc6-87df-92c5828ecdc2"/>
    <xsd:import namespace="28c47912-9d74-4358-869a-b90284069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a1811-1fe7-4dc6-87df-92c5828ecd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f020112-0a9e-43d4-aa06-6228d709f4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47912-9d74-4358-869a-b90284069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fd9c61-a6c1-4a2e-8754-245acb80d9e2}" ma:internalName="TaxCatchAll" ma:showField="CatchAllData" ma:web="28c47912-9d74-4358-869a-b90284069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c47912-9d74-4358-869a-b902840698c7" xsi:nil="true"/>
    <lcf76f155ced4ddcb4097134ff3c332f xmlns="d09a1811-1fe7-4dc6-87df-92c5828ecd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BD8324-9855-4FF4-9774-CD32BBF816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80EC4-8F09-4D65-9D03-3FE6BEF35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9a1811-1fe7-4dc6-87df-92c5828ecdc2"/>
    <ds:schemaRef ds:uri="28c47912-9d74-4358-869a-b90284069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5B4970-95AE-4409-873A-180B8DB24059}">
  <ds:schemaRefs>
    <ds:schemaRef ds:uri="http://schemas.microsoft.com/office/2006/metadata/properties"/>
    <ds:schemaRef ds:uri="http://schemas.microsoft.com/office/2006/documentManagement/types"/>
    <ds:schemaRef ds:uri="4fc911a8-2e93-4455-ae7a-9d9e9eb69dd0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f94ccd9-666c-4e0d-8916-6fabab258e61"/>
    <ds:schemaRef ds:uri="http://purl.org/dc/dcmitype/"/>
    <ds:schemaRef ds:uri="28c47912-9d74-4358-869a-b902840698c7"/>
    <ds:schemaRef ds:uri="d09a1811-1fe7-4dc6-87df-92c5828ecd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Amy Tewhetu</cp:lastModifiedBy>
  <cp:lastPrinted>2015-04-28T03:38:01Z</cp:lastPrinted>
  <dcterms:created xsi:type="dcterms:W3CDTF">2015-04-28T03:32:30Z</dcterms:created>
  <dcterms:modified xsi:type="dcterms:W3CDTF">2026-08-06T21:36:38Z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0x010100FF9900546C7A9440A99C35991A04031D</vt:lpwstr>
  </property>
  <property fmtid="{D5CDD505-2E9C-101B-9397-08002B2CF9AE}" pid="3" name="MediaServiceImageTags">
    <vt:lpwstr/>
  </property>
</Properties>
</file>